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yku07\Desktop\工商部会コンテンツ編集\工商部会HP20150313\H26shou\joho\johosys\"/>
    </mc:Choice>
  </mc:AlternateContent>
  <bookViews>
    <workbookView xWindow="0" yWindow="0" windowWidth="28800" windowHeight="12450" tabRatio="743"/>
  </bookViews>
  <sheets>
    <sheet name="発展問題" sheetId="2" r:id="rId1"/>
    <sheet name="解答" sheetId="1" r:id="rId2"/>
  </sheets>
  <definedNames>
    <definedName name="_xlnm.Print_Area" localSheetId="0">発展問題!#REF!</definedName>
  </definedNames>
  <calcPr calcId="15251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E6" i="1"/>
  <c r="G6" i="1" s="1"/>
  <c r="E7" i="1"/>
  <c r="G7" i="1" s="1"/>
  <c r="I13" i="1" s="1"/>
  <c r="E8" i="1"/>
  <c r="G8" i="1" s="1"/>
  <c r="E5" i="1"/>
  <c r="G5" i="1" s="1"/>
  <c r="E9" i="1"/>
  <c r="G9" i="1" s="1"/>
  <c r="D15" i="1" s="1"/>
  <c r="H15" i="1"/>
  <c r="H14" i="1"/>
  <c r="H13" i="1"/>
  <c r="B9" i="1"/>
  <c r="B8" i="1"/>
  <c r="B7" i="1"/>
  <c r="B6" i="1"/>
  <c r="B5" i="1"/>
  <c r="B15" i="1" l="1"/>
  <c r="I15" i="1"/>
  <c r="I14" i="1"/>
  <c r="J14" i="1" s="1"/>
  <c r="C15" i="1"/>
  <c r="J13" i="1" l="1"/>
  <c r="J15" i="1"/>
</calcChain>
</file>

<file path=xl/sharedStrings.xml><?xml version="1.0" encoding="utf-8"?>
<sst xmlns="http://schemas.openxmlformats.org/spreadsheetml/2006/main" count="96" uniqueCount="40">
  <si>
    <t>▼処理条件</t>
    <rPh sb="1" eb="3">
      <t>ショリ</t>
    </rPh>
    <rPh sb="3" eb="5">
      <t>ジョウケン</t>
    </rPh>
    <phoneticPr fontId="2"/>
  </si>
  <si>
    <t>売上報告書</t>
    <rPh sb="0" eb="2">
      <t>ウリアゲ</t>
    </rPh>
    <rPh sb="2" eb="5">
      <t>ホウコクショ</t>
    </rPh>
    <phoneticPr fontId="2"/>
  </si>
  <si>
    <t>商品コード</t>
    <rPh sb="0" eb="2">
      <t>ショウヒン</t>
    </rPh>
    <phoneticPr fontId="2"/>
  </si>
  <si>
    <t>品名</t>
    <rPh sb="0" eb="2">
      <t>ヒンメイ</t>
    </rPh>
    <phoneticPr fontId="2"/>
  </si>
  <si>
    <t>得意先コード</t>
    <rPh sb="0" eb="3">
      <t>トクイサキ</t>
    </rPh>
    <phoneticPr fontId="2"/>
  </si>
  <si>
    <t>得意先名</t>
    <rPh sb="0" eb="3">
      <t>トクイサキ</t>
    </rPh>
    <rPh sb="3" eb="4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</si>
  <si>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</si>
  <si>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</si>
  <si>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売上金額</t>
    <rPh sb="0" eb="2">
      <t>ウリアゲ</t>
    </rPh>
    <rPh sb="2" eb="4">
      <t>キンガク</t>
    </rPh>
    <phoneticPr fontId="2"/>
  </si>
  <si>
    <t>電子レンジ</t>
    <rPh sb="0" eb="2">
      <t>デンシ</t>
    </rPh>
    <phoneticPr fontId="2"/>
  </si>
  <si>
    <t>コハマ電機</t>
    <rPh sb="3" eb="5">
      <t>デンキ</t>
    </rPh>
    <phoneticPr fontId="2"/>
  </si>
  <si>
    <t>ヤマハ電機</t>
    <rPh sb="3" eb="5">
      <t>デンキ</t>
    </rPh>
    <phoneticPr fontId="2"/>
  </si>
  <si>
    <t>集計金額</t>
    <rPh sb="0" eb="2">
      <t>シュウケイ</t>
    </rPh>
    <rPh sb="2" eb="4">
      <t>キンガク</t>
    </rPh>
    <phoneticPr fontId="2"/>
  </si>
  <si>
    <t>TB65000</t>
    <phoneticPr fontId="2"/>
  </si>
  <si>
    <t>DR43000</t>
    <phoneticPr fontId="2"/>
  </si>
  <si>
    <t>TS78000</t>
    <phoneticPr fontId="2"/>
  </si>
  <si>
    <t>順位</t>
    <rPh sb="0" eb="2">
      <t>ジュンイ</t>
    </rPh>
    <phoneticPr fontId="2"/>
  </si>
  <si>
    <t>売上合計</t>
    <rPh sb="0" eb="1">
      <t>ウ</t>
    </rPh>
    <rPh sb="1" eb="2">
      <t>ア</t>
    </rPh>
    <rPh sb="2" eb="4">
      <t>ゴウケイ</t>
    </rPh>
    <phoneticPr fontId="2"/>
  </si>
  <si>
    <t>取引件数</t>
    <rPh sb="0" eb="2">
      <t>トリヒキ</t>
    </rPh>
    <rPh sb="2" eb="4">
      <t>ケンスウ</t>
    </rPh>
    <phoneticPr fontId="2"/>
  </si>
  <si>
    <t>　③　E5～E9の「単価」は、A列の「商品コード」の右から5文字を抽出し、数値に変換して表示する。</t>
    <rPh sb="10" eb="12">
      <t>タンカ</t>
    </rPh>
    <rPh sb="19" eb="21">
      <t>ショウヒン</t>
    </rPh>
    <rPh sb="26" eb="27">
      <t>ミギ</t>
    </rPh>
    <rPh sb="30" eb="32">
      <t>モジ</t>
    </rPh>
    <rPh sb="33" eb="35">
      <t>チュウシュツ</t>
    </rPh>
    <rPh sb="37" eb="39">
      <t>スウチ</t>
    </rPh>
    <rPh sb="40" eb="42">
      <t>ヘンカン</t>
    </rPh>
    <phoneticPr fontId="2"/>
  </si>
  <si>
    <t>　④　G5～G9の「売上金額」は、E列の「単価」とF列の「数量」を乗じて求める。</t>
    <rPh sb="10" eb="12">
      <t>ウリアゲ</t>
    </rPh>
    <rPh sb="12" eb="14">
      <t>キンガク</t>
    </rPh>
    <rPh sb="21" eb="23">
      <t>タンカ</t>
    </rPh>
    <rPh sb="26" eb="27">
      <t>レツ</t>
    </rPh>
    <rPh sb="29" eb="31">
      <t>スウリョウ</t>
    </rPh>
    <rPh sb="33" eb="34">
      <t>ジョウ</t>
    </rPh>
    <rPh sb="36" eb="37">
      <t>モト</t>
    </rPh>
    <phoneticPr fontId="2"/>
  </si>
  <si>
    <t>TB65000</t>
    <phoneticPr fontId="2"/>
  </si>
  <si>
    <t>DR43000</t>
    <phoneticPr fontId="2"/>
  </si>
  <si>
    <t>TB65000</t>
    <phoneticPr fontId="2"/>
  </si>
  <si>
    <t>TS78000</t>
    <phoneticPr fontId="2"/>
  </si>
  <si>
    <t>テレビ</t>
    <phoneticPr fontId="2"/>
  </si>
  <si>
    <t>トースター</t>
    <phoneticPr fontId="2"/>
  </si>
  <si>
    <t>イーデン</t>
    <phoneticPr fontId="2"/>
  </si>
  <si>
    <t>商品別売上集計表</t>
    <rPh sb="0" eb="3">
      <t>ショウヒンベツ</t>
    </rPh>
    <rPh sb="3" eb="5">
      <t>ウリアゲ</t>
    </rPh>
    <rPh sb="5" eb="8">
      <t>シュウケイヒョウ</t>
    </rPh>
    <phoneticPr fontId="2"/>
  </si>
  <si>
    <t>得意先別売上集計表</t>
    <rPh sb="0" eb="3">
      <t>トクイサキ</t>
    </rPh>
    <phoneticPr fontId="2"/>
  </si>
  <si>
    <t>　②　D5～D9の「得意先名」は、C列の「得意先コード」をもとに、得意先別売上集計表を参照して表示する。</t>
    <rPh sb="10" eb="13">
      <t>トクイサキ</t>
    </rPh>
    <rPh sb="13" eb="14">
      <t>メイ</t>
    </rPh>
    <rPh sb="21" eb="24">
      <t>トクイサキ</t>
    </rPh>
    <rPh sb="33" eb="36">
      <t>トクイサキ</t>
    </rPh>
    <rPh sb="36" eb="37">
      <t>ベツ</t>
    </rPh>
    <rPh sb="37" eb="39">
      <t>ウリアゲ</t>
    </rPh>
    <rPh sb="39" eb="41">
      <t>シュウケイ</t>
    </rPh>
    <phoneticPr fontId="2"/>
  </si>
  <si>
    <t>　①　B5～B9の「品名」は、A列の「商品コード」をもとに、商品別売上集計表を参照して表示する。</t>
    <rPh sb="10" eb="11">
      <t>シナ</t>
    </rPh>
    <rPh sb="11" eb="12">
      <t>メイ</t>
    </rPh>
    <rPh sb="16" eb="17">
      <t>レツ</t>
    </rPh>
    <rPh sb="19" eb="21">
      <t>ショウヒン</t>
    </rPh>
    <rPh sb="30" eb="32">
      <t>ショウヒン</t>
    </rPh>
    <rPh sb="32" eb="33">
      <t>ベツ</t>
    </rPh>
    <rPh sb="33" eb="35">
      <t>ウリアゲ</t>
    </rPh>
    <rPh sb="35" eb="37">
      <t>シュウケイ</t>
    </rPh>
    <rPh sb="37" eb="38">
      <t>ヒョウ</t>
    </rPh>
    <rPh sb="39" eb="41">
      <t>サンショウ</t>
    </rPh>
    <rPh sb="43" eb="45">
      <t>ヒョウジ</t>
    </rPh>
    <phoneticPr fontId="2"/>
  </si>
  <si>
    <t>　⑥　H13～H15の「取引件数」は、売上報告書における各得意先との取引の件数を表示する。</t>
    <rPh sb="12" eb="14">
      <t>トリヒキ</t>
    </rPh>
    <rPh sb="14" eb="16">
      <t>ケンスウ</t>
    </rPh>
    <rPh sb="19" eb="21">
      <t>ウリアゲ</t>
    </rPh>
    <rPh sb="21" eb="24">
      <t>ホウコクショ</t>
    </rPh>
    <rPh sb="28" eb="29">
      <t>カク</t>
    </rPh>
    <rPh sb="29" eb="32">
      <t>トクイサキ</t>
    </rPh>
    <rPh sb="34" eb="36">
      <t>トリヒキ</t>
    </rPh>
    <rPh sb="37" eb="39">
      <t>ケンスウ</t>
    </rPh>
    <rPh sb="40" eb="42">
      <t>ヒョウジ</t>
    </rPh>
    <phoneticPr fontId="2"/>
  </si>
  <si>
    <t>　⑦　I13～I15の「売上合計」は、売上報告書における各得意先との売上金額の合計を表示する。</t>
    <rPh sb="12" eb="14">
      <t>ウリアゲ</t>
    </rPh>
    <rPh sb="14" eb="16">
      <t>ゴウケイ</t>
    </rPh>
    <rPh sb="34" eb="36">
      <t>ウリアゲ</t>
    </rPh>
    <rPh sb="36" eb="38">
      <t>キンガク</t>
    </rPh>
    <rPh sb="39" eb="41">
      <t>ゴウケイ</t>
    </rPh>
    <phoneticPr fontId="2"/>
  </si>
  <si>
    <t>　⑧　J13～J15の「順位」は、I列の「売上合計」が多い順（降順）に順位を表示する。</t>
    <rPh sb="12" eb="14">
      <t>ジュンイ</t>
    </rPh>
    <rPh sb="18" eb="19">
      <t>レツ</t>
    </rPh>
    <rPh sb="21" eb="23">
      <t>ウリアゲ</t>
    </rPh>
    <rPh sb="23" eb="25">
      <t>ゴウケイ</t>
    </rPh>
    <rPh sb="27" eb="28">
      <t>オオ</t>
    </rPh>
    <rPh sb="29" eb="30">
      <t>ジュン</t>
    </rPh>
    <rPh sb="31" eb="33">
      <t>コウジュン</t>
    </rPh>
    <rPh sb="35" eb="37">
      <t>ジュンイ</t>
    </rPh>
    <rPh sb="38" eb="40">
      <t>ヒョウジ</t>
    </rPh>
    <phoneticPr fontId="2"/>
  </si>
  <si>
    <t>　⑤　B15～D15の「集計金額」は、売上報告書における各商品ごとの売上金額の合計を表示する。</t>
    <rPh sb="12" eb="14">
      <t>シュウケイ</t>
    </rPh>
    <rPh sb="14" eb="16">
      <t>キンガク</t>
    </rPh>
    <rPh sb="19" eb="21">
      <t>ウリアゲ</t>
    </rPh>
    <rPh sb="21" eb="24">
      <t>ホウコクショ</t>
    </rPh>
    <rPh sb="28" eb="29">
      <t>カク</t>
    </rPh>
    <rPh sb="29" eb="31">
      <t>ショウヒン</t>
    </rPh>
    <rPh sb="34" eb="36">
      <t>ウリアゲ</t>
    </rPh>
    <rPh sb="36" eb="38">
      <t>キンガク</t>
    </rPh>
    <rPh sb="39" eb="41">
      <t>ゴウケイ</t>
    </rPh>
    <rPh sb="42" eb="44">
      <t>ヒョウジ</t>
    </rPh>
    <phoneticPr fontId="2"/>
  </si>
  <si>
    <t>〔発展問題〕 処理条件にしたがって、次の表を完成しなさい。</t>
    <rPh sb="1" eb="3">
      <t>ハッテン</t>
    </rPh>
    <rPh sb="7" eb="9">
      <t>ショリ</t>
    </rPh>
    <rPh sb="9" eb="11">
      <t>ジョウケン</t>
    </rPh>
    <rPh sb="18" eb="19">
      <t>ツギ</t>
    </rPh>
    <rPh sb="20" eb="21">
      <t>ヒョウ</t>
    </rPh>
    <rPh sb="22" eb="24">
      <t>カンセイ</t>
    </rPh>
    <phoneticPr fontId="2"/>
  </si>
  <si>
    <t>　売上報告書</t>
    <rPh sb="1" eb="3">
      <t>ウリアゲ</t>
    </rPh>
    <rPh sb="3" eb="6">
      <t>ホウコクショ</t>
    </rPh>
    <phoneticPr fontId="2"/>
  </si>
  <si>
    <t>　商品別売上集計表</t>
    <rPh sb="1" eb="3">
      <t>ショウヒン</t>
    </rPh>
    <rPh sb="3" eb="4">
      <t>ベツ</t>
    </rPh>
    <rPh sb="4" eb="6">
      <t>ウリアゲ</t>
    </rPh>
    <rPh sb="6" eb="8">
      <t>シュウケイ</t>
    </rPh>
    <rPh sb="8" eb="9">
      <t>ヒョウ</t>
    </rPh>
    <phoneticPr fontId="2"/>
  </si>
  <si>
    <t>　得意先別売上集計表</t>
    <rPh sb="1" eb="4">
      <t>トクイサキ</t>
    </rPh>
    <rPh sb="4" eb="5">
      <t>ベツ</t>
    </rPh>
    <rPh sb="5" eb="7">
      <t>ウリアゲ</t>
    </rPh>
    <rPh sb="7" eb="9">
      <t>シュウケイ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</si>
</sst>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9" xfId="0" applyFont="1" applyFill="1" applyBorder="1">
      <alignment vertical="center"/>
    </xf>
    <xf numFmtId="38" fontId="4" fillId="0" borderId="5" xfId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0" fontId="4" fillId="0" borderId="6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2" borderId="7" xfId="1" applyFont="1" applyFill="1" applyBorder="1" applyAlignment="1"/>
    <xf numFmtId="38" fontId="4" fillId="2" borderId="10" xfId="1" applyFont="1" applyFill="1" applyBorder="1" applyAlignment="1"/>
    <xf numFmtId="0" fontId="4" fillId="2" borderId="5" xfId="0" applyFont="1" applyFill="1" applyBorder="1">
      <alignment vertical="center"/>
    </xf>
    <xf numFmtId="0" fontId="4" fillId="2" borderId="7" xfId="0" applyFont="1" applyFill="1" applyBorder="1">
      <alignment vertical="center"/>
    </xf>
    <xf numFmtId="38" fontId="4" fillId="2" borderId="5" xfId="1" applyFont="1" applyFill="1" applyBorder="1" applyAlignment="1"/>
    <xf numFmtId="38" fontId="4" fillId="2" borderId="9" xfId="1" applyFont="1" applyFill="1" applyBorder="1" applyAlignment="1"/>
    <xf numFmtId="38" fontId="4" fillId="2" borderId="11" xfId="1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2" borderId="9" xfId="0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4" fillId="2" borderId="7" xfId="1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sqref="A1:J1"/>
    </sheetView>
  </sheetViews>
  <sheetFormatPr defaultRowHeight="13.5"/>
  <cols>
    <col min="1" max="1" width="12.75" style="2" customWidth="1"/>
    <col min="2" max="2" width="11.75" style="2" bestFit="1" customWidth="1"/>
    <col min="3" max="3" width="14" style="2" bestFit="1" customWidth="1"/>
    <col min="4" max="4" width="11.75" style="2" bestFit="1" customWidth="1"/>
    <col min="5" max="5" width="8.625" style="2" bestFit="1" customWidth="1"/>
    <col min="6" max="6" width="14.125" style="2" customWidth="1"/>
    <col min="7" max="7" width="11.75" style="2" bestFit="1" customWidth="1"/>
    <col min="8" max="8" width="12" style="2" customWidth="1"/>
    <col min="9" max="9" width="9.75" style="2" bestFit="1" customWidth="1"/>
    <col min="10" max="10" width="5.625" style="2" bestFit="1" customWidth="1"/>
    <col min="11" max="16384" width="9" style="2"/>
  </cols>
  <sheetData>
    <row r="1" spans="1:10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4.25" thickBot="1">
      <c r="A3" s="2" t="s">
        <v>1</v>
      </c>
    </row>
    <row r="4" spans="1:10" s="6" customForma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10">
      <c r="A5" s="7" t="s">
        <v>21</v>
      </c>
      <c r="B5" s="30"/>
      <c r="C5" s="8">
        <v>502</v>
      </c>
      <c r="D5" s="30"/>
      <c r="E5" s="32"/>
      <c r="F5" s="8">
        <v>2</v>
      </c>
      <c r="G5" s="33"/>
    </row>
    <row r="6" spans="1:10">
      <c r="A6" s="7" t="s">
        <v>14</v>
      </c>
      <c r="B6" s="30"/>
      <c r="C6" s="8">
        <v>503</v>
      </c>
      <c r="D6" s="30"/>
      <c r="E6" s="32"/>
      <c r="F6" s="8">
        <v>3</v>
      </c>
      <c r="G6" s="33"/>
    </row>
    <row r="7" spans="1:10">
      <c r="A7" s="7" t="s">
        <v>13</v>
      </c>
      <c r="B7" s="30"/>
      <c r="C7" s="8">
        <v>501</v>
      </c>
      <c r="D7" s="30"/>
      <c r="E7" s="32"/>
      <c r="F7" s="8">
        <v>5</v>
      </c>
      <c r="G7" s="33"/>
    </row>
    <row r="8" spans="1:10">
      <c r="A8" s="7" t="s">
        <v>14</v>
      </c>
      <c r="B8" s="30"/>
      <c r="C8" s="8">
        <v>501</v>
      </c>
      <c r="D8" s="30"/>
      <c r="E8" s="32"/>
      <c r="F8" s="8">
        <v>4</v>
      </c>
      <c r="G8" s="33"/>
    </row>
    <row r="9" spans="1:10" ht="14.25" thickBot="1">
      <c r="A9" s="9" t="s">
        <v>15</v>
      </c>
      <c r="B9" s="31"/>
      <c r="C9" s="10">
        <v>502</v>
      </c>
      <c r="D9" s="31"/>
      <c r="E9" s="28"/>
      <c r="F9" s="10">
        <v>3</v>
      </c>
      <c r="G9" s="29"/>
    </row>
    <row r="10" spans="1:10">
      <c r="A10" s="11"/>
      <c r="B10" s="11"/>
      <c r="C10" s="11"/>
      <c r="D10" s="11"/>
      <c r="E10" s="12"/>
      <c r="F10" s="11"/>
      <c r="G10" s="12"/>
    </row>
    <row r="11" spans="1:10" ht="14.25" thickBot="1">
      <c r="A11" s="2" t="s">
        <v>28</v>
      </c>
      <c r="E11" s="12"/>
      <c r="F11" s="2" t="s">
        <v>29</v>
      </c>
    </row>
    <row r="12" spans="1:10" s="26" customFormat="1">
      <c r="A12" s="16"/>
      <c r="B12" s="17" t="s">
        <v>2</v>
      </c>
      <c r="C12" s="17" t="s">
        <v>2</v>
      </c>
      <c r="D12" s="18" t="s">
        <v>2</v>
      </c>
      <c r="E12" s="27"/>
      <c r="F12" s="3" t="s">
        <v>4</v>
      </c>
      <c r="G12" s="4" t="s">
        <v>5</v>
      </c>
      <c r="H12" s="13" t="s">
        <v>18</v>
      </c>
      <c r="I12" s="14" t="s">
        <v>17</v>
      </c>
      <c r="J12" s="15" t="s">
        <v>16</v>
      </c>
    </row>
    <row r="13" spans="1:10">
      <c r="A13" s="19" t="s">
        <v>2</v>
      </c>
      <c r="B13" s="20" t="s">
        <v>22</v>
      </c>
      <c r="C13" s="20" t="s">
        <v>23</v>
      </c>
      <c r="D13" s="21" t="s">
        <v>24</v>
      </c>
      <c r="E13" s="12"/>
      <c r="F13" s="7">
        <v>501</v>
      </c>
      <c r="G13" s="8" t="s">
        <v>27</v>
      </c>
      <c r="H13" s="34"/>
      <c r="I13" s="35"/>
      <c r="J13" s="36"/>
    </row>
    <row r="14" spans="1:10">
      <c r="A14" s="19" t="s">
        <v>3</v>
      </c>
      <c r="B14" s="22" t="s">
        <v>9</v>
      </c>
      <c r="C14" s="22" t="s">
        <v>25</v>
      </c>
      <c r="D14" s="23" t="s">
        <v>26</v>
      </c>
      <c r="E14" s="12"/>
      <c r="F14" s="7">
        <v>502</v>
      </c>
      <c r="G14" s="8" t="s">
        <v>10</v>
      </c>
      <c r="H14" s="34"/>
      <c r="I14" s="35"/>
      <c r="J14" s="36"/>
    </row>
    <row r="15" spans="1:10" ht="14.25" thickBot="1">
      <c r="A15" s="24" t="s">
        <v>12</v>
      </c>
      <c r="B15" s="28"/>
      <c r="C15" s="28"/>
      <c r="D15" s="29"/>
      <c r="E15" s="12"/>
      <c r="F15" s="9">
        <v>503</v>
      </c>
      <c r="G15" s="10" t="s">
        <v>11</v>
      </c>
      <c r="H15" s="37"/>
      <c r="I15" s="38"/>
      <c r="J15" s="39"/>
    </row>
    <row r="16" spans="1:10">
      <c r="A16" s="11"/>
      <c r="B16" s="11"/>
      <c r="C16" s="11"/>
      <c r="D16" s="11"/>
      <c r="E16" s="12"/>
      <c r="F16" s="11"/>
      <c r="G16" s="12"/>
    </row>
    <row r="18" spans="1:10">
      <c r="A18" s="40" t="s">
        <v>0</v>
      </c>
      <c r="B18" s="40"/>
      <c r="C18" s="40"/>
      <c r="D18" s="40"/>
      <c r="E18" s="40"/>
      <c r="F18" s="40"/>
      <c r="G18" s="40"/>
      <c r="H18" s="40"/>
    </row>
    <row r="19" spans="1:10">
      <c r="A19" s="1" t="s">
        <v>37</v>
      </c>
      <c r="B19" s="1"/>
      <c r="C19" s="1"/>
      <c r="D19" s="1"/>
      <c r="E19" s="1"/>
      <c r="F19" s="1"/>
      <c r="G19" s="1"/>
      <c r="H19" s="1"/>
    </row>
    <row r="20" spans="1:10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s="25" customFormat="1">
      <c r="A21" s="40" t="s">
        <v>30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25" customFormat="1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25" customFormat="1">
      <c r="A23" s="40" t="s">
        <v>20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1" t="s">
        <v>38</v>
      </c>
      <c r="B24" s="1"/>
      <c r="C24" s="1"/>
      <c r="D24" s="1"/>
      <c r="E24" s="1"/>
      <c r="F24" s="1"/>
      <c r="G24" s="1"/>
      <c r="H24" s="1"/>
    </row>
    <row r="25" spans="1:10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40" t="s">
        <v>32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 t="s">
        <v>33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>
      <c r="A29" s="40" t="s">
        <v>34</v>
      </c>
      <c r="B29" s="40"/>
      <c r="C29" s="40"/>
      <c r="D29" s="40"/>
      <c r="E29" s="40"/>
      <c r="F29" s="40"/>
      <c r="G29" s="40"/>
      <c r="H29" s="40"/>
      <c r="I29" s="40"/>
      <c r="J29" s="40"/>
    </row>
  </sheetData>
  <mergeCells count="10">
    <mergeCell ref="A1:J1"/>
    <mergeCell ref="A18:H18"/>
    <mergeCell ref="A27:J27"/>
    <mergeCell ref="A28:J28"/>
    <mergeCell ref="A29:J29"/>
    <mergeCell ref="A25:J25"/>
    <mergeCell ref="A20:J20"/>
    <mergeCell ref="A21:J21"/>
    <mergeCell ref="A22:J22"/>
    <mergeCell ref="A23:J23"/>
  </mergeCells>
  <phoneticPr fontId="2"/>
  <pageMargins left="0.63" right="0.51" top="1" bottom="1" header="0.51200000000000001" footer="0.51200000000000001"/>
  <pageSetup paperSize="9"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B5" sqref="B5"/>
    </sheetView>
  </sheetViews>
  <sheetFormatPr defaultRowHeight="13.5"/>
  <cols>
    <col min="1" max="1" width="12.75" style="2" customWidth="1"/>
    <col min="2" max="2" width="11.75" style="2" bestFit="1" customWidth="1"/>
    <col min="3" max="3" width="14" style="2" bestFit="1" customWidth="1"/>
    <col min="4" max="4" width="11.75" style="2" bestFit="1" customWidth="1"/>
    <col min="5" max="5" width="8.625" style="2" bestFit="1" customWidth="1"/>
    <col min="6" max="6" width="14.125" style="2" customWidth="1"/>
    <col min="7" max="7" width="11.75" style="2" bestFit="1" customWidth="1"/>
    <col min="8" max="8" width="12" style="2" customWidth="1"/>
    <col min="9" max="9" width="9.75" style="2" bestFit="1" customWidth="1"/>
    <col min="10" max="10" width="5.625" style="2" bestFit="1" customWidth="1"/>
    <col min="11" max="16384" width="9" style="2"/>
  </cols>
  <sheetData>
    <row r="1" spans="1:10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4.25" thickBot="1">
      <c r="A3" s="2" t="s">
        <v>1</v>
      </c>
    </row>
    <row r="4" spans="1:10" s="6" customForma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10">
      <c r="A5" s="7" t="s">
        <v>21</v>
      </c>
      <c r="B5" s="30" t="str">
        <f>HLOOKUP(A5,$B$13:$D$14,2)</f>
        <v>テレビ</v>
      </c>
      <c r="C5" s="8">
        <v>502</v>
      </c>
      <c r="D5" s="30" t="str">
        <f>VLOOKUP(C5,$F$13:$G$15,2)</f>
        <v>コハマ電機</v>
      </c>
      <c r="E5" s="32">
        <f>VALUE(RIGHT(A5,5))</f>
        <v>65000</v>
      </c>
      <c r="F5" s="8">
        <v>2</v>
      </c>
      <c r="G5" s="33">
        <f>F5*E5</f>
        <v>130000</v>
      </c>
    </row>
    <row r="6" spans="1:10">
      <c r="A6" s="7" t="s">
        <v>14</v>
      </c>
      <c r="B6" s="30" t="str">
        <f>HLOOKUP(A6,$B$13:$D$14,2)</f>
        <v>電子レンジ</v>
      </c>
      <c r="C6" s="8">
        <v>503</v>
      </c>
      <c r="D6" s="30" t="str">
        <f>VLOOKUP(C6,$F$13:$G$15,2)</f>
        <v>ヤマハ電機</v>
      </c>
      <c r="E6" s="32">
        <f>VALUE(RIGHT(A6,5))</f>
        <v>43000</v>
      </c>
      <c r="F6" s="8">
        <v>3</v>
      </c>
      <c r="G6" s="33">
        <f>F6*E6</f>
        <v>129000</v>
      </c>
    </row>
    <row r="7" spans="1:10">
      <c r="A7" s="7" t="s">
        <v>13</v>
      </c>
      <c r="B7" s="30" t="str">
        <f>HLOOKUP(A7,$B$13:$D$14,2)</f>
        <v>テレビ</v>
      </c>
      <c r="C7" s="8">
        <v>501</v>
      </c>
      <c r="D7" s="30" t="str">
        <f>VLOOKUP(C7,$F$13:$G$15,2)</f>
        <v>イーデン</v>
      </c>
      <c r="E7" s="32">
        <f>VALUE(RIGHT(A7,5))</f>
        <v>65000</v>
      </c>
      <c r="F7" s="8">
        <v>5</v>
      </c>
      <c r="G7" s="33">
        <f>F7*E7</f>
        <v>325000</v>
      </c>
    </row>
    <row r="8" spans="1:10">
      <c r="A8" s="7" t="s">
        <v>14</v>
      </c>
      <c r="B8" s="30" t="str">
        <f>HLOOKUP(A8,$B$13:$D$14,2)</f>
        <v>電子レンジ</v>
      </c>
      <c r="C8" s="8">
        <v>501</v>
      </c>
      <c r="D8" s="30" t="str">
        <f>VLOOKUP(C8,$F$13:$G$15,2)</f>
        <v>イーデン</v>
      </c>
      <c r="E8" s="32">
        <f>VALUE(RIGHT(A8,5))</f>
        <v>43000</v>
      </c>
      <c r="F8" s="8">
        <v>4</v>
      </c>
      <c r="G8" s="33">
        <f>F8*E8</f>
        <v>172000</v>
      </c>
    </row>
    <row r="9" spans="1:10" ht="14.25" thickBot="1">
      <c r="A9" s="9" t="s">
        <v>15</v>
      </c>
      <c r="B9" s="31" t="str">
        <f>HLOOKUP(A9,$B$13:$D$14,2)</f>
        <v>トースター</v>
      </c>
      <c r="C9" s="10">
        <v>502</v>
      </c>
      <c r="D9" s="31" t="str">
        <f>VLOOKUP(C9,$F$13:$G$15,2)</f>
        <v>コハマ電機</v>
      </c>
      <c r="E9" s="28">
        <f>VALUE(RIGHT(A9,5))</f>
        <v>78000</v>
      </c>
      <c r="F9" s="10">
        <v>3</v>
      </c>
      <c r="G9" s="29">
        <f>F9*E9</f>
        <v>234000</v>
      </c>
    </row>
    <row r="10" spans="1:10">
      <c r="A10" s="11"/>
      <c r="B10" s="11"/>
      <c r="C10" s="11"/>
      <c r="D10" s="11"/>
      <c r="E10" s="12"/>
      <c r="F10" s="11"/>
      <c r="G10" s="12"/>
    </row>
    <row r="11" spans="1:10" ht="14.25" thickBot="1">
      <c r="A11" s="2" t="s">
        <v>28</v>
      </c>
      <c r="E11" s="12"/>
      <c r="F11" s="2" t="s">
        <v>29</v>
      </c>
    </row>
    <row r="12" spans="1:10" s="26" customFormat="1">
      <c r="A12" s="16"/>
      <c r="B12" s="17" t="s">
        <v>2</v>
      </c>
      <c r="C12" s="17" t="s">
        <v>2</v>
      </c>
      <c r="D12" s="18" t="s">
        <v>2</v>
      </c>
      <c r="E12" s="27"/>
      <c r="F12" s="3" t="s">
        <v>4</v>
      </c>
      <c r="G12" s="4" t="s">
        <v>5</v>
      </c>
      <c r="H12" s="13" t="s">
        <v>18</v>
      </c>
      <c r="I12" s="14" t="s">
        <v>17</v>
      </c>
      <c r="J12" s="15" t="s">
        <v>16</v>
      </c>
    </row>
    <row r="13" spans="1:10">
      <c r="A13" s="19" t="s">
        <v>2</v>
      </c>
      <c r="B13" s="20" t="s">
        <v>22</v>
      </c>
      <c r="C13" s="20" t="s">
        <v>23</v>
      </c>
      <c r="D13" s="21" t="s">
        <v>24</v>
      </c>
      <c r="E13" s="12"/>
      <c r="F13" s="7">
        <v>501</v>
      </c>
      <c r="G13" s="8" t="s">
        <v>27</v>
      </c>
      <c r="H13" s="34">
        <f>COUNTIF($D$5:$D$9,G13)</f>
        <v>2</v>
      </c>
      <c r="I13" s="35">
        <f>SUMIF($D$5:$D$9,G13,$G$5:$G$9)</f>
        <v>497000</v>
      </c>
      <c r="J13" s="36">
        <f>RANK(I13,$I$13:$I$15,0)</f>
        <v>1</v>
      </c>
    </row>
    <row r="14" spans="1:10">
      <c r="A14" s="19" t="s">
        <v>3</v>
      </c>
      <c r="B14" s="22" t="s">
        <v>9</v>
      </c>
      <c r="C14" s="22" t="s">
        <v>25</v>
      </c>
      <c r="D14" s="23" t="s">
        <v>26</v>
      </c>
      <c r="E14" s="12"/>
      <c r="F14" s="7">
        <v>502</v>
      </c>
      <c r="G14" s="8" t="s">
        <v>10</v>
      </c>
      <c r="H14" s="34">
        <f>COUNTIF($D$5:$D$9,G14)</f>
        <v>2</v>
      </c>
      <c r="I14" s="35">
        <f>SUMIF($D$5:$D$9,G14,$G$5:$G$9)</f>
        <v>364000</v>
      </c>
      <c r="J14" s="36">
        <f>RANK(I14,$I$13:$I$15,0)</f>
        <v>2</v>
      </c>
    </row>
    <row r="15" spans="1:10" ht="14.25" thickBot="1">
      <c r="A15" s="24" t="s">
        <v>12</v>
      </c>
      <c r="B15" s="28">
        <f>DSUM($A$4:$G$9,7,B12:B13)</f>
        <v>301000</v>
      </c>
      <c r="C15" s="28">
        <f>DSUM($A$4:$G$9,7,C12:C13)</f>
        <v>455000</v>
      </c>
      <c r="D15" s="29">
        <f>DSUM($A$4:$G$9,7,D12:D13)</f>
        <v>234000</v>
      </c>
      <c r="E15" s="12"/>
      <c r="F15" s="9">
        <v>503</v>
      </c>
      <c r="G15" s="10" t="s">
        <v>11</v>
      </c>
      <c r="H15" s="37">
        <f>COUNTIF($D$5:$D$9,G15)</f>
        <v>1</v>
      </c>
      <c r="I15" s="38">
        <f>SUMIF($D$5:$D$9,G15,$G$5:$G$9)</f>
        <v>129000</v>
      </c>
      <c r="J15" s="39">
        <f>RANK(I15,$I$13:$I$15,0)</f>
        <v>3</v>
      </c>
    </row>
    <row r="16" spans="1:10">
      <c r="A16" s="11"/>
      <c r="B16" s="11"/>
      <c r="C16" s="11"/>
      <c r="D16" s="11"/>
      <c r="E16" s="12"/>
      <c r="F16" s="11"/>
      <c r="G16" s="12"/>
    </row>
    <row r="18" spans="1:10">
      <c r="A18" s="40" t="s">
        <v>0</v>
      </c>
      <c r="B18" s="40"/>
      <c r="C18" s="40"/>
      <c r="D18" s="40"/>
      <c r="E18" s="40"/>
      <c r="F18" s="40"/>
      <c r="G18" s="40"/>
      <c r="H18" s="40"/>
    </row>
    <row r="19" spans="1:10">
      <c r="A19" s="1" t="s">
        <v>37</v>
      </c>
      <c r="B19" s="1"/>
      <c r="C19" s="1"/>
      <c r="D19" s="1"/>
      <c r="E19" s="1"/>
      <c r="F19" s="1"/>
      <c r="G19" s="1"/>
      <c r="H19" s="1"/>
    </row>
    <row r="20" spans="1:10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s="25" customFormat="1">
      <c r="A21" s="40" t="s">
        <v>30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25" customFormat="1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25" customFormat="1">
      <c r="A23" s="40" t="s">
        <v>20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1" t="s">
        <v>38</v>
      </c>
      <c r="B24" s="1"/>
      <c r="C24" s="1"/>
      <c r="D24" s="1"/>
      <c r="E24" s="1"/>
      <c r="F24" s="1"/>
      <c r="G24" s="1"/>
      <c r="H24" s="1"/>
    </row>
    <row r="25" spans="1:10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40" t="s">
        <v>32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 t="s">
        <v>33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>
      <c r="A29" s="40" t="s">
        <v>34</v>
      </c>
      <c r="B29" s="40"/>
      <c r="C29" s="40"/>
      <c r="D29" s="40"/>
      <c r="E29" s="40"/>
      <c r="F29" s="40"/>
      <c r="G29" s="40"/>
      <c r="H29" s="40"/>
      <c r="I29" s="40"/>
      <c r="J29" s="40"/>
    </row>
  </sheetData>
  <mergeCells count="10">
    <mergeCell ref="A1:J1"/>
    <mergeCell ref="A18:H18"/>
    <mergeCell ref="A20:J20"/>
    <mergeCell ref="A21:J21"/>
    <mergeCell ref="A28:J28"/>
    <mergeCell ref="A29:J29"/>
    <mergeCell ref="A22:J22"/>
    <mergeCell ref="A23:J23"/>
    <mergeCell ref="A25:J25"/>
    <mergeCell ref="A27:J27"/>
  </mergeCells>
  <phoneticPr fontId="2"/>
  <pageMargins left="0.75" right="0.75" top="1" bottom="1" header="0.51200000000000001" footer="0.51200000000000001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発展問題</vt:lpstr>
      <vt:lpstr>解答</vt:lpstr>
    </vt:vector>
  </TitlesOfParts>
  <Company>情報科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愛知県立東海商業高等学校</dc:creator>
  <cp:lastModifiedBy>jyku07</cp:lastModifiedBy>
  <cp:lastPrinted>2007-12-19T07:23:46Z</cp:lastPrinted>
  <dcterms:created xsi:type="dcterms:W3CDTF">2006-09-10T14:13:25Z</dcterms:created>
  <dcterms:modified xsi:type="dcterms:W3CDTF">2015-01-29T08:00:54Z</dcterms:modified>
</cp:coreProperties>
</file>