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4.11.20\home\shoin2213\★研修情報管理\001■事業案内様式 参加者名簿点検用\R5\"/>
    </mc:Choice>
  </mc:AlternateContent>
  <bookViews>
    <workbookView xWindow="0" yWindow="0" windowWidth="20490" windowHeight="7530" tabRatio="882"/>
  </bookViews>
  <sheets>
    <sheet name="入力枠" sheetId="24" r:id="rId1"/>
    <sheet name="入力例" sheetId="34" r:id="rId2"/>
    <sheet name="R05研修事業一覧" sheetId="31" state="hidden" r:id="rId3"/>
  </sheets>
  <definedNames>
    <definedName name="_xlnm._FilterDatabase" localSheetId="2" hidden="1">'R05研修事業一覧'!$A$1:$W$114</definedName>
    <definedName name="_xlnm._FilterDatabase" localSheetId="1" hidden="1">入力例!#REF!</definedName>
    <definedName name="_xlnm._FilterDatabase" localSheetId="0" hidden="1">入力枠!#REF!</definedName>
    <definedName name="_xlnm.Print_Area" localSheetId="2">'R05研修事業一覧'!$A$1:$P$123</definedName>
    <definedName name="_xlnm.Print_Area" localSheetId="1">入力例!$A$1:$AO$88</definedName>
    <definedName name="_xlnm.Print_Area" localSheetId="0">入力枠!$A$1:$AO$88</definedName>
    <definedName name="_xlnm.Print_Titles" localSheetId="2">'R05研修事業一覧'!$1:$1</definedName>
  </definedNames>
  <calcPr calcId="162913"/>
</workbook>
</file>

<file path=xl/calcChain.xml><?xml version="1.0" encoding="utf-8"?>
<calcChain xmlns="http://schemas.openxmlformats.org/spreadsheetml/2006/main">
  <c r="A68" i="31" l="1"/>
  <c r="A69" i="31" s="1"/>
  <c r="C67" i="31"/>
  <c r="C66" i="31"/>
  <c r="C65" i="31"/>
  <c r="C64" i="31"/>
  <c r="A63" i="31"/>
  <c r="C63" i="31" s="1"/>
  <c r="C62" i="31"/>
  <c r="C32" i="31"/>
  <c r="A32" i="31"/>
  <c r="A33" i="31" s="1"/>
  <c r="A34" i="31" s="1"/>
  <c r="C31" i="31"/>
  <c r="C30" i="31"/>
  <c r="C3" i="31"/>
  <c r="A3" i="31"/>
  <c r="A4" i="31" s="1"/>
  <c r="A5" i="31" s="1"/>
  <c r="C2" i="31"/>
  <c r="A6" i="31" l="1"/>
  <c r="C5" i="31"/>
  <c r="A35" i="31"/>
  <c r="C34" i="31"/>
  <c r="C4" i="31"/>
  <c r="C33" i="31"/>
  <c r="C69" i="31"/>
  <c r="A70" i="31"/>
  <c r="C68" i="31"/>
  <c r="A71" i="31" l="1"/>
  <c r="C70" i="31"/>
  <c r="A36" i="31"/>
  <c r="C35" i="31"/>
  <c r="A7" i="31"/>
  <c r="C6" i="31"/>
  <c r="A37" i="31" l="1"/>
  <c r="C36" i="31"/>
  <c r="A8" i="31"/>
  <c r="C7" i="31"/>
  <c r="C71" i="31"/>
  <c r="A72" i="31"/>
  <c r="A9" i="31" l="1"/>
  <c r="C8" i="31"/>
  <c r="A73" i="31"/>
  <c r="C72" i="31"/>
  <c r="A38" i="31"/>
  <c r="C37" i="31"/>
  <c r="C73" i="31" l="1"/>
  <c r="A74" i="31"/>
  <c r="A39" i="31"/>
  <c r="C38" i="31"/>
  <c r="A10" i="31"/>
  <c r="C9" i="31"/>
  <c r="A75" i="31" l="1"/>
  <c r="C74" i="31"/>
  <c r="A40" i="31"/>
  <c r="C39" i="31"/>
  <c r="A11" i="31"/>
  <c r="C10" i="31"/>
  <c r="A41" i="31" l="1"/>
  <c r="C40" i="31"/>
  <c r="A12" i="31"/>
  <c r="C11" i="31"/>
  <c r="C75" i="31"/>
  <c r="A76" i="31"/>
  <c r="A13" i="31" l="1"/>
  <c r="C12" i="31"/>
  <c r="A77" i="31"/>
  <c r="C76" i="31"/>
  <c r="A42" i="31"/>
  <c r="C41" i="31"/>
  <c r="C77" i="31" l="1"/>
  <c r="A78" i="31"/>
  <c r="A43" i="31"/>
  <c r="C42" i="31"/>
  <c r="A14" i="31"/>
  <c r="C13" i="31"/>
  <c r="A44" i="31" l="1"/>
  <c r="C43" i="31"/>
  <c r="A79" i="31"/>
  <c r="C78" i="31"/>
  <c r="A15" i="31"/>
  <c r="C14" i="31"/>
  <c r="C79" i="31" l="1"/>
  <c r="A80" i="31"/>
  <c r="A16" i="31"/>
  <c r="C15" i="31"/>
  <c r="A45" i="31"/>
  <c r="C44" i="31"/>
  <c r="A17" i="31" l="1"/>
  <c r="C16" i="31"/>
  <c r="A81" i="31"/>
  <c r="C80" i="31"/>
  <c r="A46" i="31"/>
  <c r="C45" i="31"/>
  <c r="C81" i="31" l="1"/>
  <c r="A82" i="31"/>
  <c r="A47" i="31"/>
  <c r="C46" i="31"/>
  <c r="A18" i="31"/>
  <c r="C17" i="31"/>
  <c r="A83" i="31" l="1"/>
  <c r="C82" i="31"/>
  <c r="C47" i="31"/>
  <c r="A48" i="31"/>
  <c r="A19" i="31"/>
  <c r="C18" i="31"/>
  <c r="A49" i="31" l="1"/>
  <c r="C48" i="31"/>
  <c r="A20" i="31"/>
  <c r="C19" i="31"/>
  <c r="C83" i="31"/>
  <c r="A84" i="31"/>
  <c r="A21" i="31" l="1"/>
  <c r="C20" i="31"/>
  <c r="A85" i="31"/>
  <c r="C84" i="31"/>
  <c r="A50" i="31"/>
  <c r="C49" i="31"/>
  <c r="C85" i="31" l="1"/>
  <c r="A86" i="31"/>
  <c r="A51" i="31"/>
  <c r="C50" i="31"/>
  <c r="A22" i="31"/>
  <c r="C21" i="31"/>
  <c r="C51" i="31" l="1"/>
  <c r="A52" i="31"/>
  <c r="A87" i="31"/>
  <c r="C86" i="31"/>
  <c r="A23" i="31"/>
  <c r="C22" i="31"/>
  <c r="C87" i="31" l="1"/>
  <c r="A88" i="31"/>
  <c r="A53" i="31"/>
  <c r="C52" i="31"/>
  <c r="A24" i="31"/>
  <c r="C23" i="31"/>
  <c r="A54" i="31" l="1"/>
  <c r="C53" i="31"/>
  <c r="A89" i="31"/>
  <c r="C88" i="31"/>
  <c r="A25" i="31"/>
  <c r="C24" i="31"/>
  <c r="C89" i="31" l="1"/>
  <c r="A90" i="31"/>
  <c r="A26" i="31"/>
  <c r="C25" i="31"/>
  <c r="A55" i="31"/>
  <c r="C54" i="31"/>
  <c r="A27" i="31" l="1"/>
  <c r="C26" i="31"/>
  <c r="A91" i="31"/>
  <c r="C90" i="31"/>
  <c r="C55" i="31"/>
  <c r="A56" i="31"/>
  <c r="A57" i="31" l="1"/>
  <c r="C56" i="31"/>
  <c r="C91" i="31"/>
  <c r="A92" i="31"/>
  <c r="A28" i="31"/>
  <c r="C27" i="31"/>
  <c r="A93" i="31" l="1"/>
  <c r="C92" i="31"/>
  <c r="A29" i="31"/>
  <c r="C29" i="31" s="1"/>
  <c r="C28" i="31"/>
  <c r="A58" i="31"/>
  <c r="C57" i="31"/>
  <c r="A59" i="31" l="1"/>
  <c r="C58" i="31"/>
  <c r="C93" i="31"/>
  <c r="A94" i="31"/>
  <c r="A95" i="31" l="1"/>
  <c r="C94" i="31"/>
  <c r="C59" i="31"/>
  <c r="A60" i="31"/>
  <c r="A61" i="31" l="1"/>
  <c r="C61" i="31" s="1"/>
  <c r="C60" i="31"/>
  <c r="C95" i="31"/>
  <c r="A96" i="31"/>
  <c r="A97" i="31" l="1"/>
  <c r="C96" i="31"/>
  <c r="C97" i="31" l="1"/>
  <c r="A98" i="31"/>
  <c r="A99" i="31" l="1"/>
  <c r="C98" i="31"/>
  <c r="C99" i="31" l="1"/>
  <c r="A100" i="31"/>
  <c r="A101" i="31"/>
  <c r="C101" i="31" s="1"/>
  <c r="A105" i="31" l="1"/>
  <c r="A103" i="31"/>
  <c r="C103" i="31" s="1"/>
  <c r="A102" i="31"/>
  <c r="C102" i="31" s="1"/>
  <c r="C100" i="31"/>
  <c r="A104" i="31"/>
  <c r="C104" i="31" s="1"/>
  <c r="C105" i="31" l="1"/>
  <c r="A106" i="31"/>
  <c r="A107" i="31" l="1"/>
  <c r="C106" i="31"/>
  <c r="C107" i="31" l="1"/>
  <c r="A108" i="31"/>
  <c r="A109" i="31" l="1"/>
  <c r="C108" i="31"/>
  <c r="C109" i="31" l="1"/>
  <c r="A110" i="31"/>
  <c r="A111" i="31" l="1"/>
  <c r="C110" i="31"/>
  <c r="C111" i="31" l="1"/>
  <c r="A112" i="31"/>
  <c r="A113" i="31" l="1"/>
  <c r="C112" i="31"/>
  <c r="C113" i="31" l="1"/>
  <c r="A114" i="31"/>
  <c r="A115" i="31" l="1"/>
  <c r="C114" i="31"/>
  <c r="A116" i="31"/>
  <c r="C116" i="31" l="1"/>
  <c r="A118" i="31"/>
  <c r="C115" i="31"/>
  <c r="A117" i="31"/>
  <c r="C117" i="31" l="1"/>
  <c r="A119" i="31"/>
  <c r="C119" i="31" s="1"/>
  <c r="C118" i="31"/>
  <c r="A120" i="31"/>
  <c r="A121" i="31" l="1"/>
  <c r="C120" i="31"/>
  <c r="C121" i="31" l="1"/>
  <c r="A123" i="31"/>
  <c r="C123" i="31" s="1"/>
  <c r="A122" i="31"/>
  <c r="C122" i="31" s="1"/>
  <c r="AF39" i="24" l="1"/>
  <c r="AD39" i="24"/>
  <c r="W39" i="24"/>
  <c r="V39" i="24"/>
  <c r="P39" i="24"/>
  <c r="AF38" i="24"/>
  <c r="AD38" i="24"/>
  <c r="W38" i="24"/>
  <c r="V38" i="24"/>
  <c r="P38" i="24"/>
  <c r="AF39" i="34" l="1"/>
  <c r="AD39" i="34"/>
  <c r="W39" i="34"/>
  <c r="V39" i="34"/>
  <c r="P39" i="34"/>
  <c r="AF38" i="34"/>
  <c r="AD38" i="34"/>
  <c r="W38" i="34"/>
  <c r="V38" i="34"/>
  <c r="P38" i="34"/>
  <c r="AE52" i="24" l="1"/>
  <c r="AE52" i="34"/>
  <c r="AF88" i="34"/>
  <c r="AD88" i="34"/>
  <c r="W88" i="34"/>
  <c r="V88" i="34"/>
  <c r="I88" i="34" s="1"/>
  <c r="P88" i="34"/>
  <c r="M88" i="34"/>
  <c r="H88" i="34"/>
  <c r="G88" i="34"/>
  <c r="E88" i="34"/>
  <c r="D88" i="34"/>
  <c r="C88" i="34"/>
  <c r="B88" i="34"/>
  <c r="AF87" i="34"/>
  <c r="AD87" i="34"/>
  <c r="W87" i="34"/>
  <c r="V87" i="34"/>
  <c r="I87" i="34" s="1"/>
  <c r="P87" i="34"/>
  <c r="M87" i="34"/>
  <c r="H87" i="34"/>
  <c r="G87" i="34"/>
  <c r="E87" i="34"/>
  <c r="D87" i="34"/>
  <c r="C87" i="34"/>
  <c r="B87" i="34"/>
  <c r="AF86" i="34"/>
  <c r="AD86" i="34"/>
  <c r="W86" i="34"/>
  <c r="V86" i="34"/>
  <c r="I86" i="34" s="1"/>
  <c r="P86" i="34"/>
  <c r="M86" i="34"/>
  <c r="H86" i="34"/>
  <c r="G86" i="34"/>
  <c r="E86" i="34"/>
  <c r="D86" i="34"/>
  <c r="C86" i="34"/>
  <c r="B86" i="34"/>
  <c r="AF85" i="34"/>
  <c r="AD85" i="34"/>
  <c r="W85" i="34"/>
  <c r="V85" i="34"/>
  <c r="I85" i="34" s="1"/>
  <c r="P85" i="34"/>
  <c r="M85" i="34"/>
  <c r="H85" i="34"/>
  <c r="G85" i="34"/>
  <c r="E85" i="34"/>
  <c r="D85" i="34"/>
  <c r="C85" i="34"/>
  <c r="B85" i="34"/>
  <c r="AF84" i="34"/>
  <c r="AD84" i="34"/>
  <c r="W84" i="34"/>
  <c r="V84" i="34"/>
  <c r="I84" i="34" s="1"/>
  <c r="P84" i="34"/>
  <c r="M84" i="34"/>
  <c r="H84" i="34"/>
  <c r="G84" i="34"/>
  <c r="E84" i="34"/>
  <c r="D84" i="34"/>
  <c r="C84" i="34"/>
  <c r="B84" i="34"/>
  <c r="AF83" i="34"/>
  <c r="AD83" i="34"/>
  <c r="W83" i="34"/>
  <c r="V83" i="34"/>
  <c r="I83" i="34" s="1"/>
  <c r="P83" i="34"/>
  <c r="M83" i="34"/>
  <c r="H83" i="34"/>
  <c r="G83" i="34"/>
  <c r="E83" i="34"/>
  <c r="D83" i="34"/>
  <c r="C83" i="34"/>
  <c r="B83" i="34"/>
  <c r="AF82" i="34"/>
  <c r="AD82" i="34"/>
  <c r="W82" i="34"/>
  <c r="V82" i="34"/>
  <c r="I82" i="34" s="1"/>
  <c r="P82" i="34"/>
  <c r="M82" i="34"/>
  <c r="H82" i="34"/>
  <c r="G82" i="34"/>
  <c r="E82" i="34"/>
  <c r="D82" i="34"/>
  <c r="C82" i="34"/>
  <c r="B82" i="34"/>
  <c r="AF81" i="34"/>
  <c r="AD81" i="34"/>
  <c r="W81" i="34"/>
  <c r="V81" i="34"/>
  <c r="I81" i="34" s="1"/>
  <c r="J81" i="34" s="1"/>
  <c r="P81" i="34"/>
  <c r="M81" i="34"/>
  <c r="H81" i="34"/>
  <c r="G81" i="34"/>
  <c r="E81" i="34"/>
  <c r="D81" i="34"/>
  <c r="C81" i="34"/>
  <c r="B81" i="34"/>
  <c r="AF80" i="34"/>
  <c r="AD80" i="34"/>
  <c r="W80" i="34"/>
  <c r="V80" i="34"/>
  <c r="I80" i="34" s="1"/>
  <c r="P80" i="34"/>
  <c r="M80" i="34"/>
  <c r="H80" i="34"/>
  <c r="G80" i="34"/>
  <c r="E80" i="34"/>
  <c r="D80" i="34"/>
  <c r="C80" i="34"/>
  <c r="B80" i="34"/>
  <c r="AF79" i="34"/>
  <c r="AD79" i="34"/>
  <c r="W79" i="34"/>
  <c r="V79" i="34"/>
  <c r="I79" i="34" s="1"/>
  <c r="P79" i="34"/>
  <c r="M79" i="34"/>
  <c r="H79" i="34"/>
  <c r="G79" i="34"/>
  <c r="E79" i="34"/>
  <c r="D79" i="34"/>
  <c r="C79" i="34"/>
  <c r="B79" i="34"/>
  <c r="AF78" i="34"/>
  <c r="AD78" i="34"/>
  <c r="W78" i="34"/>
  <c r="V78" i="34"/>
  <c r="I78" i="34" s="1"/>
  <c r="P78" i="34"/>
  <c r="M78" i="34"/>
  <c r="H78" i="34"/>
  <c r="G78" i="34"/>
  <c r="E78" i="34"/>
  <c r="D78" i="34"/>
  <c r="C78" i="34"/>
  <c r="B78" i="34"/>
  <c r="AF77" i="34"/>
  <c r="AD77" i="34"/>
  <c r="W77" i="34"/>
  <c r="V77" i="34"/>
  <c r="I77" i="34" s="1"/>
  <c r="P77" i="34"/>
  <c r="M77" i="34"/>
  <c r="H77" i="34"/>
  <c r="G77" i="34"/>
  <c r="E77" i="34"/>
  <c r="D77" i="34"/>
  <c r="C77" i="34"/>
  <c r="B77" i="34"/>
  <c r="AF76" i="34"/>
  <c r="AD76" i="34"/>
  <c r="W76" i="34"/>
  <c r="V76" i="34"/>
  <c r="I76" i="34" s="1"/>
  <c r="P76" i="34"/>
  <c r="M76" i="34"/>
  <c r="H76" i="34"/>
  <c r="G76" i="34"/>
  <c r="E76" i="34"/>
  <c r="D76" i="34"/>
  <c r="C76" i="34"/>
  <c r="B76" i="34"/>
  <c r="AF75" i="34"/>
  <c r="AD75" i="34"/>
  <c r="W75" i="34"/>
  <c r="V75" i="34"/>
  <c r="I75" i="34" s="1"/>
  <c r="P75" i="34"/>
  <c r="M75" i="34"/>
  <c r="H75" i="34"/>
  <c r="G75" i="34"/>
  <c r="E75" i="34"/>
  <c r="D75" i="34"/>
  <c r="C75" i="34"/>
  <c r="B75" i="34"/>
  <c r="AF74" i="34"/>
  <c r="AD74" i="34"/>
  <c r="W74" i="34"/>
  <c r="V74" i="34"/>
  <c r="I74" i="34" s="1"/>
  <c r="P74" i="34"/>
  <c r="M74" i="34"/>
  <c r="H74" i="34"/>
  <c r="G74" i="34"/>
  <c r="E74" i="34"/>
  <c r="D74" i="34"/>
  <c r="C74" i="34"/>
  <c r="B74" i="34"/>
  <c r="AF73" i="34"/>
  <c r="AD73" i="34"/>
  <c r="W73" i="34"/>
  <c r="V73" i="34"/>
  <c r="I73" i="34" s="1"/>
  <c r="J73" i="34" s="1"/>
  <c r="P73" i="34"/>
  <c r="M73" i="34"/>
  <c r="H73" i="34"/>
  <c r="G73" i="34"/>
  <c r="E73" i="34"/>
  <c r="D73" i="34"/>
  <c r="C73" i="34"/>
  <c r="B73" i="34"/>
  <c r="AF72" i="34"/>
  <c r="AD72" i="34"/>
  <c r="W72" i="34"/>
  <c r="V72" i="34"/>
  <c r="I72" i="34" s="1"/>
  <c r="P72" i="34"/>
  <c r="M72" i="34"/>
  <c r="H72" i="34"/>
  <c r="G72" i="34"/>
  <c r="E72" i="34"/>
  <c r="D72" i="34"/>
  <c r="C72" i="34"/>
  <c r="B72" i="34"/>
  <c r="AF71" i="34"/>
  <c r="AD71" i="34"/>
  <c r="W71" i="34"/>
  <c r="V71" i="34"/>
  <c r="I71" i="34" s="1"/>
  <c r="P71" i="34"/>
  <c r="M71" i="34"/>
  <c r="H71" i="34"/>
  <c r="G71" i="34"/>
  <c r="E71" i="34"/>
  <c r="D71" i="34"/>
  <c r="C71" i="34"/>
  <c r="B71" i="34"/>
  <c r="AF70" i="34"/>
  <c r="AD70" i="34"/>
  <c r="W70" i="34"/>
  <c r="V70" i="34"/>
  <c r="I70" i="34" s="1"/>
  <c r="P70" i="34"/>
  <c r="M70" i="34"/>
  <c r="H70" i="34"/>
  <c r="G70" i="34"/>
  <c r="E70" i="34"/>
  <c r="D70" i="34"/>
  <c r="C70" i="34"/>
  <c r="B70" i="34"/>
  <c r="AF69" i="34"/>
  <c r="AD69" i="34"/>
  <c r="W69" i="34"/>
  <c r="V69" i="34"/>
  <c r="I69" i="34" s="1"/>
  <c r="P69" i="34"/>
  <c r="M69" i="34"/>
  <c r="H69" i="34"/>
  <c r="G69" i="34"/>
  <c r="E69" i="34"/>
  <c r="D69" i="34"/>
  <c r="C69" i="34"/>
  <c r="B69" i="34"/>
  <c r="AF68" i="34"/>
  <c r="AD68" i="34"/>
  <c r="W68" i="34"/>
  <c r="V68" i="34"/>
  <c r="I68" i="34" s="1"/>
  <c r="P68" i="34"/>
  <c r="M68" i="34"/>
  <c r="H68" i="34"/>
  <c r="G68" i="34"/>
  <c r="E68" i="34"/>
  <c r="D68" i="34"/>
  <c r="C68" i="34"/>
  <c r="B68" i="34"/>
  <c r="AF67" i="34"/>
  <c r="AD67" i="34"/>
  <c r="W67" i="34"/>
  <c r="V67" i="34"/>
  <c r="I67" i="34" s="1"/>
  <c r="P67" i="34"/>
  <c r="M67" i="34"/>
  <c r="H67" i="34"/>
  <c r="G67" i="34"/>
  <c r="E67" i="34"/>
  <c r="D67" i="34"/>
  <c r="C67" i="34"/>
  <c r="B67" i="34"/>
  <c r="AF66" i="34"/>
  <c r="AD66" i="34"/>
  <c r="W66" i="34"/>
  <c r="V66" i="34"/>
  <c r="I66" i="34" s="1"/>
  <c r="P66" i="34"/>
  <c r="M66" i="34"/>
  <c r="H66" i="34"/>
  <c r="G66" i="34"/>
  <c r="E66" i="34"/>
  <c r="D66" i="34"/>
  <c r="C66" i="34"/>
  <c r="B66" i="34"/>
  <c r="AF65" i="34"/>
  <c r="AD65" i="34"/>
  <c r="W65" i="34"/>
  <c r="V65" i="34"/>
  <c r="I65" i="34" s="1"/>
  <c r="P65" i="34"/>
  <c r="M65" i="34"/>
  <c r="H65" i="34"/>
  <c r="G65" i="34"/>
  <c r="E65" i="34"/>
  <c r="D65" i="34"/>
  <c r="C65" i="34"/>
  <c r="B65" i="34"/>
  <c r="AF64" i="34"/>
  <c r="AD64" i="34"/>
  <c r="W64" i="34"/>
  <c r="V64" i="34"/>
  <c r="I64" i="34" s="1"/>
  <c r="P64" i="34"/>
  <c r="M64" i="34"/>
  <c r="H64" i="34"/>
  <c r="G64" i="34"/>
  <c r="E64" i="34"/>
  <c r="D64" i="34"/>
  <c r="C64" i="34"/>
  <c r="B64" i="34"/>
  <c r="AF63" i="34"/>
  <c r="AD63" i="34"/>
  <c r="W63" i="34"/>
  <c r="V63" i="34"/>
  <c r="I63" i="34" s="1"/>
  <c r="P63" i="34"/>
  <c r="M63" i="34"/>
  <c r="H63" i="34"/>
  <c r="G63" i="34"/>
  <c r="E63" i="34"/>
  <c r="D63" i="34"/>
  <c r="C63" i="34"/>
  <c r="B63" i="34"/>
  <c r="AF62" i="34"/>
  <c r="AD62" i="34"/>
  <c r="W62" i="34"/>
  <c r="V62" i="34"/>
  <c r="I62" i="34" s="1"/>
  <c r="P62" i="34"/>
  <c r="M62" i="34"/>
  <c r="H62" i="34"/>
  <c r="G62" i="34"/>
  <c r="E62" i="34"/>
  <c r="D62" i="34"/>
  <c r="C62" i="34"/>
  <c r="B62" i="34"/>
  <c r="AF61" i="34"/>
  <c r="AD61" i="34"/>
  <c r="W61" i="34"/>
  <c r="V61" i="34"/>
  <c r="I61" i="34" s="1"/>
  <c r="P61" i="34"/>
  <c r="M61" i="34"/>
  <c r="H61" i="34"/>
  <c r="G61" i="34"/>
  <c r="E61" i="34"/>
  <c r="D61" i="34"/>
  <c r="C61" i="34"/>
  <c r="B61" i="34"/>
  <c r="AF60" i="34"/>
  <c r="AD60" i="34"/>
  <c r="W60" i="34"/>
  <c r="V60" i="34"/>
  <c r="I60" i="34" s="1"/>
  <c r="P60" i="34"/>
  <c r="M60" i="34"/>
  <c r="H60" i="34"/>
  <c r="G60" i="34"/>
  <c r="E60" i="34"/>
  <c r="D60" i="34"/>
  <c r="C60" i="34"/>
  <c r="B60" i="34"/>
  <c r="AF59" i="34"/>
  <c r="AD59" i="34"/>
  <c r="W59" i="34"/>
  <c r="V59" i="34"/>
  <c r="I59" i="34" s="1"/>
  <c r="P59" i="34"/>
  <c r="M59" i="34"/>
  <c r="H59" i="34"/>
  <c r="G59" i="34"/>
  <c r="E59" i="34"/>
  <c r="D59" i="34"/>
  <c r="C59" i="34"/>
  <c r="B59" i="34"/>
  <c r="AF58" i="34"/>
  <c r="AD58" i="34"/>
  <c r="W58" i="34"/>
  <c r="V58" i="34"/>
  <c r="I58" i="34" s="1"/>
  <c r="P58" i="34"/>
  <c r="M58" i="34"/>
  <c r="H58" i="34"/>
  <c r="G58" i="34"/>
  <c r="E58" i="34"/>
  <c r="D58" i="34"/>
  <c r="C58" i="34"/>
  <c r="B58" i="34"/>
  <c r="AF57" i="34"/>
  <c r="AD57" i="34"/>
  <c r="W57" i="34"/>
  <c r="V57" i="34"/>
  <c r="I57" i="34" s="1"/>
  <c r="P57" i="34"/>
  <c r="M57" i="34"/>
  <c r="H57" i="34"/>
  <c r="G57" i="34"/>
  <c r="E57" i="34"/>
  <c r="D57" i="34"/>
  <c r="C57" i="34"/>
  <c r="B57" i="34"/>
  <c r="AF56" i="34"/>
  <c r="AD56" i="34"/>
  <c r="W56" i="34"/>
  <c r="V56" i="34"/>
  <c r="I56" i="34" s="1"/>
  <c r="P56" i="34"/>
  <c r="M56" i="34"/>
  <c r="H56" i="34"/>
  <c r="G56" i="34"/>
  <c r="E56" i="34"/>
  <c r="D56" i="34"/>
  <c r="C56" i="34"/>
  <c r="B56" i="34"/>
  <c r="AF55" i="34"/>
  <c r="AD55" i="34"/>
  <c r="W55" i="34"/>
  <c r="V55" i="34"/>
  <c r="I55" i="34" s="1"/>
  <c r="P55" i="34"/>
  <c r="M55" i="34"/>
  <c r="H55" i="34"/>
  <c r="G55" i="34"/>
  <c r="E55" i="34"/>
  <c r="D55" i="34"/>
  <c r="C55" i="34"/>
  <c r="B55" i="34"/>
  <c r="AK51" i="34"/>
  <c r="M40" i="34"/>
  <c r="E40" i="34"/>
  <c r="C40" i="34"/>
  <c r="B40" i="34"/>
  <c r="M39" i="34"/>
  <c r="G39" i="34"/>
  <c r="F39" i="34"/>
  <c r="E39" i="34"/>
  <c r="D39" i="34"/>
  <c r="C39" i="34"/>
  <c r="B39" i="34"/>
  <c r="M38" i="34"/>
  <c r="I38" i="34"/>
  <c r="J38" i="34" s="1"/>
  <c r="G38" i="34"/>
  <c r="E38" i="34"/>
  <c r="D38" i="34"/>
  <c r="C38" i="34"/>
  <c r="B38" i="34"/>
  <c r="AF37" i="34"/>
  <c r="AD37" i="34"/>
  <c r="W37" i="34"/>
  <c r="V37" i="34"/>
  <c r="I37" i="34" s="1"/>
  <c r="P37" i="34"/>
  <c r="M37" i="34"/>
  <c r="H37" i="34"/>
  <c r="G37" i="34"/>
  <c r="E37" i="34"/>
  <c r="D37" i="34"/>
  <c r="C37" i="34"/>
  <c r="B37" i="34"/>
  <c r="AF36" i="34"/>
  <c r="AD36" i="34"/>
  <c r="W36" i="34"/>
  <c r="V36" i="34"/>
  <c r="I36" i="34" s="1"/>
  <c r="P36" i="34"/>
  <c r="M36" i="34"/>
  <c r="H36" i="34"/>
  <c r="G36" i="34"/>
  <c r="E36" i="34"/>
  <c r="D36" i="34"/>
  <c r="C36" i="34"/>
  <c r="B36" i="34"/>
  <c r="AF35" i="34"/>
  <c r="AD35" i="34"/>
  <c r="W35" i="34"/>
  <c r="V35" i="34"/>
  <c r="I35" i="34" s="1"/>
  <c r="P35" i="34"/>
  <c r="M35" i="34"/>
  <c r="H35" i="34"/>
  <c r="G35" i="34"/>
  <c r="E35" i="34"/>
  <c r="D35" i="34"/>
  <c r="C35" i="34"/>
  <c r="B35" i="34"/>
  <c r="AF34" i="34"/>
  <c r="AD34" i="34"/>
  <c r="W34" i="34"/>
  <c r="V34" i="34"/>
  <c r="I34" i="34" s="1"/>
  <c r="P34" i="34"/>
  <c r="M34" i="34"/>
  <c r="H34" i="34"/>
  <c r="G34" i="34"/>
  <c r="E34" i="34"/>
  <c r="D34" i="34"/>
  <c r="C34" i="34"/>
  <c r="B34" i="34"/>
  <c r="AF33" i="34"/>
  <c r="AD33" i="34"/>
  <c r="W33" i="34"/>
  <c r="V33" i="34"/>
  <c r="I33" i="34" s="1"/>
  <c r="P33" i="34"/>
  <c r="M33" i="34"/>
  <c r="H33" i="34"/>
  <c r="G33" i="34"/>
  <c r="E33" i="34"/>
  <c r="D33" i="34"/>
  <c r="C33" i="34"/>
  <c r="B33" i="34"/>
  <c r="AF32" i="34"/>
  <c r="AD32" i="34"/>
  <c r="W32" i="34"/>
  <c r="V32" i="34"/>
  <c r="I32" i="34" s="1"/>
  <c r="P32" i="34"/>
  <c r="M32" i="34"/>
  <c r="H32" i="34"/>
  <c r="G32" i="34"/>
  <c r="E32" i="34"/>
  <c r="D32" i="34"/>
  <c r="C32" i="34"/>
  <c r="B32" i="34"/>
  <c r="AF31" i="34"/>
  <c r="AD31" i="34"/>
  <c r="W31" i="34"/>
  <c r="V31" i="34"/>
  <c r="I31" i="34" s="1"/>
  <c r="P31" i="34"/>
  <c r="M31" i="34"/>
  <c r="H31" i="34"/>
  <c r="G31" i="34"/>
  <c r="E31" i="34"/>
  <c r="D31" i="34"/>
  <c r="C31" i="34"/>
  <c r="B31" i="34"/>
  <c r="AF30" i="34"/>
  <c r="AD30" i="34"/>
  <c r="W30" i="34"/>
  <c r="V30" i="34"/>
  <c r="I30" i="34" s="1"/>
  <c r="P30" i="34"/>
  <c r="M30" i="34"/>
  <c r="H30" i="34"/>
  <c r="G30" i="34"/>
  <c r="E30" i="34"/>
  <c r="D30" i="34"/>
  <c r="C30" i="34"/>
  <c r="B30" i="34"/>
  <c r="AF29" i="34"/>
  <c r="AD29" i="34"/>
  <c r="W29" i="34"/>
  <c r="V29" i="34"/>
  <c r="I29" i="34" s="1"/>
  <c r="P29" i="34"/>
  <c r="M29" i="34"/>
  <c r="H29" i="34"/>
  <c r="G29" i="34"/>
  <c r="E29" i="34"/>
  <c r="D29" i="34"/>
  <c r="C29" i="34"/>
  <c r="B29" i="34"/>
  <c r="AF28" i="34"/>
  <c r="AD28" i="34"/>
  <c r="W28" i="34"/>
  <c r="V28" i="34"/>
  <c r="I28" i="34" s="1"/>
  <c r="P28" i="34"/>
  <c r="M28" i="34"/>
  <c r="H28" i="34"/>
  <c r="G28" i="34"/>
  <c r="E28" i="34"/>
  <c r="D28" i="34"/>
  <c r="C28" i="34"/>
  <c r="B28" i="34"/>
  <c r="AF27" i="34"/>
  <c r="AD27" i="34"/>
  <c r="W27" i="34"/>
  <c r="V27" i="34"/>
  <c r="I27" i="34" s="1"/>
  <c r="P27" i="34"/>
  <c r="M27" i="34"/>
  <c r="H27" i="34"/>
  <c r="G27" i="34"/>
  <c r="E27" i="34"/>
  <c r="D27" i="34"/>
  <c r="C27" i="34"/>
  <c r="B27" i="34"/>
  <c r="M26" i="34"/>
  <c r="E26" i="34"/>
  <c r="D26" i="34"/>
  <c r="C26" i="34"/>
  <c r="B26" i="34"/>
  <c r="M25" i="34"/>
  <c r="E25" i="34"/>
  <c r="D25" i="34"/>
  <c r="C25" i="34"/>
  <c r="B25" i="34"/>
  <c r="M24" i="34"/>
  <c r="F24" i="34"/>
  <c r="P24" i="34" s="1"/>
  <c r="E24" i="34"/>
  <c r="H24" i="34" s="1"/>
  <c r="V24" i="34" s="1"/>
  <c r="D24" i="34"/>
  <c r="C24" i="34"/>
  <c r="B24" i="34"/>
  <c r="I39" i="34" l="1"/>
  <c r="K39" i="34" s="1"/>
  <c r="J77" i="34"/>
  <c r="J69" i="34"/>
  <c r="J85" i="34"/>
  <c r="G24" i="34"/>
  <c r="I24" i="34" s="1"/>
  <c r="J61" i="34"/>
  <c r="J64" i="34"/>
  <c r="J67" i="34"/>
  <c r="J83" i="34"/>
  <c r="J88" i="34"/>
  <c r="J29" i="34"/>
  <c r="J34" i="34"/>
  <c r="J65" i="34"/>
  <c r="J68" i="34"/>
  <c r="J79" i="34"/>
  <c r="J84" i="34"/>
  <c r="J72" i="34"/>
  <c r="J56" i="34"/>
  <c r="J59" i="34"/>
  <c r="J75" i="34"/>
  <c r="J80" i="34"/>
  <c r="J33" i="34"/>
  <c r="L39" i="34"/>
  <c r="J30" i="34"/>
  <c r="J37" i="34"/>
  <c r="J57" i="34"/>
  <c r="J60" i="34"/>
  <c r="J63" i="34"/>
  <c r="J71" i="34"/>
  <c r="J76" i="34"/>
  <c r="J87" i="34"/>
  <c r="J31" i="34"/>
  <c r="J35" i="34"/>
  <c r="J58" i="34"/>
  <c r="J62" i="34"/>
  <c r="J66" i="34"/>
  <c r="J70" i="34"/>
  <c r="J74" i="34"/>
  <c r="J78" i="34"/>
  <c r="J82" i="34"/>
  <c r="J86" i="34"/>
  <c r="J28" i="34"/>
  <c r="J32" i="34"/>
  <c r="J36" i="34"/>
  <c r="H39" i="34"/>
  <c r="J55" i="34"/>
  <c r="J27" i="34"/>
  <c r="J39" i="34" l="1"/>
  <c r="K24" i="34"/>
  <c r="L24" i="34"/>
  <c r="AF24" i="34" s="1"/>
  <c r="J24" i="34"/>
  <c r="AF25" i="24"/>
  <c r="P27" i="24" l="1"/>
  <c r="P28" i="24"/>
  <c r="P29" i="24"/>
  <c r="P30" i="24"/>
  <c r="P31" i="24"/>
  <c r="P32" i="24"/>
  <c r="P33" i="24"/>
  <c r="P34" i="24"/>
  <c r="P35" i="24"/>
  <c r="P36" i="24"/>
  <c r="P37" i="24"/>
  <c r="P88" i="24" l="1"/>
  <c r="P87" i="24"/>
  <c r="P86" i="24"/>
  <c r="P85" i="24"/>
  <c r="P84" i="24"/>
  <c r="P83" i="24"/>
  <c r="P82" i="24"/>
  <c r="P81" i="24"/>
  <c r="P80" i="24"/>
  <c r="P79" i="24"/>
  <c r="P78" i="24"/>
  <c r="P77" i="24"/>
  <c r="P76" i="24"/>
  <c r="P75" i="24"/>
  <c r="P74" i="24"/>
  <c r="P73" i="24"/>
  <c r="P72" i="24"/>
  <c r="P71" i="24"/>
  <c r="P70" i="24"/>
  <c r="P69" i="24"/>
  <c r="P68" i="24"/>
  <c r="P67" i="24"/>
  <c r="P66" i="24"/>
  <c r="P65" i="24"/>
  <c r="P64" i="24"/>
  <c r="P63" i="24"/>
  <c r="P62" i="24"/>
  <c r="P61" i="24"/>
  <c r="P60" i="24"/>
  <c r="P59" i="24"/>
  <c r="P58" i="24"/>
  <c r="P57" i="24"/>
  <c r="P56" i="24"/>
  <c r="P55" i="24"/>
  <c r="AK51" i="24" l="1"/>
  <c r="M88" i="24" l="1"/>
  <c r="E88" i="24"/>
  <c r="H88" i="24" s="1"/>
  <c r="V88" i="24" s="1"/>
  <c r="G88" i="24" s="1"/>
  <c r="D88" i="24"/>
  <c r="C88" i="24"/>
  <c r="B88" i="24"/>
  <c r="M87" i="24"/>
  <c r="E87" i="24"/>
  <c r="H87" i="24" s="1"/>
  <c r="V87" i="24" s="1"/>
  <c r="G87" i="24" s="1"/>
  <c r="I87" i="24" s="1"/>
  <c r="D87" i="24"/>
  <c r="C87" i="24"/>
  <c r="B87" i="24"/>
  <c r="M86" i="24"/>
  <c r="E86" i="24"/>
  <c r="H86" i="24" s="1"/>
  <c r="V86" i="24" s="1"/>
  <c r="G86" i="24" s="1"/>
  <c r="D86" i="24"/>
  <c r="C86" i="24"/>
  <c r="B86" i="24"/>
  <c r="M85" i="24"/>
  <c r="E85" i="24"/>
  <c r="H85" i="24" s="1"/>
  <c r="V85" i="24" s="1"/>
  <c r="G85" i="24" s="1"/>
  <c r="D85" i="24"/>
  <c r="C85" i="24"/>
  <c r="B85" i="24"/>
  <c r="M84" i="24"/>
  <c r="E84" i="24"/>
  <c r="H84" i="24" s="1"/>
  <c r="D84" i="24"/>
  <c r="C84" i="24"/>
  <c r="B84" i="24"/>
  <c r="M83" i="24"/>
  <c r="E83" i="24"/>
  <c r="H83" i="24" s="1"/>
  <c r="V83" i="24" s="1"/>
  <c r="G83" i="24" s="1"/>
  <c r="D83" i="24"/>
  <c r="C83" i="24"/>
  <c r="B83" i="24"/>
  <c r="M82" i="24"/>
  <c r="E82" i="24"/>
  <c r="H82" i="24" s="1"/>
  <c r="V82" i="24" s="1"/>
  <c r="G82" i="24" s="1"/>
  <c r="D82" i="24"/>
  <c r="C82" i="24"/>
  <c r="B82" i="24"/>
  <c r="M81" i="24"/>
  <c r="E81" i="24"/>
  <c r="H81" i="24" s="1"/>
  <c r="V81" i="24" s="1"/>
  <c r="G81" i="24" s="1"/>
  <c r="D81" i="24"/>
  <c r="C81" i="24"/>
  <c r="B81" i="24"/>
  <c r="M80" i="24"/>
  <c r="E80" i="24"/>
  <c r="H80" i="24" s="1"/>
  <c r="V80" i="24" s="1"/>
  <c r="G80" i="24" s="1"/>
  <c r="D80" i="24"/>
  <c r="C80" i="24"/>
  <c r="B80" i="24"/>
  <c r="M79" i="24"/>
  <c r="E79" i="24"/>
  <c r="H79" i="24" s="1"/>
  <c r="V79" i="24" s="1"/>
  <c r="G79" i="24" s="1"/>
  <c r="D79" i="24"/>
  <c r="C79" i="24"/>
  <c r="B79" i="24"/>
  <c r="M78" i="24"/>
  <c r="E78" i="24"/>
  <c r="H78" i="24" s="1"/>
  <c r="V78" i="24" s="1"/>
  <c r="G78" i="24" s="1"/>
  <c r="D78" i="24"/>
  <c r="C78" i="24"/>
  <c r="B78" i="24"/>
  <c r="M77" i="24"/>
  <c r="E77" i="24"/>
  <c r="H77" i="24" s="1"/>
  <c r="V77" i="24" s="1"/>
  <c r="G77" i="24" s="1"/>
  <c r="D77" i="24"/>
  <c r="C77" i="24"/>
  <c r="B77" i="24"/>
  <c r="M76" i="24"/>
  <c r="E76" i="24"/>
  <c r="H76" i="24" s="1"/>
  <c r="V76" i="24" s="1"/>
  <c r="G76" i="24" s="1"/>
  <c r="D76" i="24"/>
  <c r="C76" i="24"/>
  <c r="B76" i="24"/>
  <c r="M75" i="24"/>
  <c r="E75" i="24"/>
  <c r="H75" i="24" s="1"/>
  <c r="V75" i="24" s="1"/>
  <c r="G75" i="24" s="1"/>
  <c r="D75" i="24"/>
  <c r="C75" i="24"/>
  <c r="B75" i="24"/>
  <c r="M74" i="24"/>
  <c r="E74" i="24"/>
  <c r="H74" i="24" s="1"/>
  <c r="V74" i="24" s="1"/>
  <c r="G74" i="24" s="1"/>
  <c r="D74" i="24"/>
  <c r="C74" i="24"/>
  <c r="B74" i="24"/>
  <c r="M73" i="24"/>
  <c r="E73" i="24"/>
  <c r="H73" i="24" s="1"/>
  <c r="V73" i="24" s="1"/>
  <c r="G73" i="24" s="1"/>
  <c r="D73" i="24"/>
  <c r="C73" i="24"/>
  <c r="B73" i="24"/>
  <c r="M72" i="24"/>
  <c r="E72" i="24"/>
  <c r="D72" i="24"/>
  <c r="C72" i="24"/>
  <c r="B72" i="24"/>
  <c r="M71" i="24"/>
  <c r="E71" i="24"/>
  <c r="D71" i="24"/>
  <c r="C71" i="24"/>
  <c r="B71" i="24"/>
  <c r="M70" i="24"/>
  <c r="E70" i="24"/>
  <c r="D70" i="24"/>
  <c r="C70" i="24"/>
  <c r="B70" i="24"/>
  <c r="M69" i="24"/>
  <c r="E69" i="24"/>
  <c r="D69" i="24"/>
  <c r="C69" i="24"/>
  <c r="B69" i="24"/>
  <c r="M68" i="24"/>
  <c r="E68" i="24"/>
  <c r="D68" i="24"/>
  <c r="C68" i="24"/>
  <c r="B68" i="24"/>
  <c r="M67" i="24"/>
  <c r="E67" i="24"/>
  <c r="D67" i="24"/>
  <c r="C67" i="24"/>
  <c r="B67" i="24"/>
  <c r="M66" i="24"/>
  <c r="E66" i="24"/>
  <c r="D66" i="24"/>
  <c r="C66" i="24"/>
  <c r="B66" i="24"/>
  <c r="M65" i="24"/>
  <c r="E65" i="24"/>
  <c r="H65" i="24" s="1"/>
  <c r="V65" i="24" s="1"/>
  <c r="G65" i="24" s="1"/>
  <c r="D65" i="24"/>
  <c r="C65" i="24"/>
  <c r="B65" i="24"/>
  <c r="M64" i="24"/>
  <c r="E64" i="24"/>
  <c r="H64" i="24" s="1"/>
  <c r="V64" i="24" s="1"/>
  <c r="G64" i="24" s="1"/>
  <c r="D64" i="24"/>
  <c r="C64" i="24"/>
  <c r="B64" i="24"/>
  <c r="M63" i="24"/>
  <c r="E63" i="24"/>
  <c r="H63" i="24" s="1"/>
  <c r="V63" i="24" s="1"/>
  <c r="G63" i="24" s="1"/>
  <c r="D63" i="24"/>
  <c r="C63" i="24"/>
  <c r="B63" i="24"/>
  <c r="M62" i="24"/>
  <c r="E62" i="24"/>
  <c r="H62" i="24" s="1"/>
  <c r="V62" i="24" s="1"/>
  <c r="G62" i="24" s="1"/>
  <c r="D62" i="24"/>
  <c r="C62" i="24"/>
  <c r="B62" i="24"/>
  <c r="M61" i="24"/>
  <c r="E61" i="24"/>
  <c r="H61" i="24" s="1"/>
  <c r="V61" i="24" s="1"/>
  <c r="G61" i="24" s="1"/>
  <c r="D61" i="24"/>
  <c r="C61" i="24"/>
  <c r="B61" i="24"/>
  <c r="M60" i="24"/>
  <c r="E60" i="24"/>
  <c r="H60" i="24" s="1"/>
  <c r="V60" i="24" s="1"/>
  <c r="G60" i="24" s="1"/>
  <c r="D60" i="24"/>
  <c r="C60" i="24"/>
  <c r="B60" i="24"/>
  <c r="M59" i="24"/>
  <c r="E59" i="24"/>
  <c r="H59" i="24" s="1"/>
  <c r="V59" i="24" s="1"/>
  <c r="G59" i="24" s="1"/>
  <c r="D59" i="24"/>
  <c r="C59" i="24"/>
  <c r="B59" i="24"/>
  <c r="M58" i="24"/>
  <c r="E58" i="24"/>
  <c r="H58" i="24" s="1"/>
  <c r="V58" i="24" s="1"/>
  <c r="G58" i="24" s="1"/>
  <c r="D58" i="24"/>
  <c r="C58" i="24"/>
  <c r="B58" i="24"/>
  <c r="M57" i="24"/>
  <c r="E57" i="24"/>
  <c r="D57" i="24"/>
  <c r="C57" i="24"/>
  <c r="B57" i="24"/>
  <c r="M56" i="24"/>
  <c r="E56" i="24"/>
  <c r="H56" i="24" s="1"/>
  <c r="V56" i="24" s="1"/>
  <c r="G56" i="24" s="1"/>
  <c r="D56" i="24"/>
  <c r="C56" i="24"/>
  <c r="B56" i="24"/>
  <c r="M55" i="24"/>
  <c r="E55" i="24"/>
  <c r="H55" i="24" s="1"/>
  <c r="V55" i="24" s="1"/>
  <c r="G55" i="24" s="1"/>
  <c r="D55" i="24"/>
  <c r="C55" i="24"/>
  <c r="B55" i="24"/>
  <c r="M39" i="24"/>
  <c r="E39" i="24"/>
  <c r="D39" i="24"/>
  <c r="C39" i="24"/>
  <c r="B39" i="24"/>
  <c r="M38" i="24"/>
  <c r="E38" i="24"/>
  <c r="D38" i="24"/>
  <c r="C38" i="24"/>
  <c r="B38" i="24"/>
  <c r="M37" i="24"/>
  <c r="E37" i="24"/>
  <c r="H37" i="24" s="1"/>
  <c r="V37" i="24" s="1"/>
  <c r="G37" i="24" s="1"/>
  <c r="D37" i="24"/>
  <c r="C37" i="24"/>
  <c r="B37" i="24"/>
  <c r="M36" i="24"/>
  <c r="E36" i="24"/>
  <c r="H36" i="24" s="1"/>
  <c r="V36" i="24" s="1"/>
  <c r="G36" i="24" s="1"/>
  <c r="D36" i="24"/>
  <c r="C36" i="24"/>
  <c r="B36" i="24"/>
  <c r="M35" i="24"/>
  <c r="E35" i="24"/>
  <c r="H35" i="24" s="1"/>
  <c r="V35" i="24" s="1"/>
  <c r="G35" i="24" s="1"/>
  <c r="D35" i="24"/>
  <c r="C35" i="24"/>
  <c r="B35" i="24"/>
  <c r="M34" i="24"/>
  <c r="E34" i="24"/>
  <c r="H34" i="24" s="1"/>
  <c r="D34" i="24"/>
  <c r="C34" i="24"/>
  <c r="B34" i="24"/>
  <c r="M33" i="24"/>
  <c r="E33" i="24"/>
  <c r="H33" i="24" s="1"/>
  <c r="D33" i="24"/>
  <c r="C33" i="24"/>
  <c r="B33" i="24"/>
  <c r="M32" i="24"/>
  <c r="E32" i="24"/>
  <c r="H32" i="24" s="1"/>
  <c r="D32" i="24"/>
  <c r="C32" i="24"/>
  <c r="B32" i="24"/>
  <c r="M31" i="24"/>
  <c r="E31" i="24"/>
  <c r="H31" i="24" s="1"/>
  <c r="D31" i="24"/>
  <c r="C31" i="24"/>
  <c r="B31" i="24"/>
  <c r="M30" i="24"/>
  <c r="E30" i="24"/>
  <c r="H30" i="24" s="1"/>
  <c r="V30" i="24" s="1"/>
  <c r="G30" i="24" s="1"/>
  <c r="D30" i="24"/>
  <c r="C30" i="24"/>
  <c r="B30" i="24"/>
  <c r="M29" i="24"/>
  <c r="E29" i="24"/>
  <c r="H29" i="24" s="1"/>
  <c r="D29" i="24"/>
  <c r="C29" i="24"/>
  <c r="B29" i="24"/>
  <c r="M28" i="24"/>
  <c r="E28" i="24"/>
  <c r="H28" i="24" s="1"/>
  <c r="D28" i="24"/>
  <c r="C28" i="24"/>
  <c r="B28" i="24"/>
  <c r="M27" i="24"/>
  <c r="E27" i="24"/>
  <c r="H27" i="24" s="1"/>
  <c r="D27" i="24"/>
  <c r="C27" i="24"/>
  <c r="B27" i="24"/>
  <c r="M26" i="24"/>
  <c r="E26" i="24"/>
  <c r="H26" i="24" s="1"/>
  <c r="V26" i="24" s="1"/>
  <c r="G26" i="24" s="1"/>
  <c r="D26" i="24"/>
  <c r="C26" i="24"/>
  <c r="B26" i="24"/>
  <c r="M25" i="24"/>
  <c r="E25" i="24"/>
  <c r="H25" i="24" s="1"/>
  <c r="V25" i="24" s="1"/>
  <c r="G25" i="24" s="1"/>
  <c r="D25" i="24"/>
  <c r="C25" i="24"/>
  <c r="B25" i="24"/>
  <c r="I85" i="24" l="1"/>
  <c r="J85" i="24" s="1"/>
  <c r="W85" i="24" s="1"/>
  <c r="H72" i="24"/>
  <c r="V72" i="24" s="1"/>
  <c r="I75" i="24"/>
  <c r="I77" i="24"/>
  <c r="J77" i="24" s="1"/>
  <c r="W77" i="24" s="1"/>
  <c r="I79" i="24"/>
  <c r="J79" i="24" s="1"/>
  <c r="W79" i="24" s="1"/>
  <c r="I81" i="24"/>
  <c r="J81" i="24" s="1"/>
  <c r="W81" i="24" s="1"/>
  <c r="I83" i="24"/>
  <c r="J83" i="24" s="1"/>
  <c r="W83" i="24" s="1"/>
  <c r="I86" i="24"/>
  <c r="J86" i="24" s="1"/>
  <c r="W86" i="24" s="1"/>
  <c r="I76" i="24"/>
  <c r="J76" i="24" s="1"/>
  <c r="W76" i="24" s="1"/>
  <c r="I78" i="24"/>
  <c r="J78" i="24" s="1"/>
  <c r="W78" i="24" s="1"/>
  <c r="I80" i="24"/>
  <c r="J80" i="24" s="1"/>
  <c r="W80" i="24" s="1"/>
  <c r="I82" i="24"/>
  <c r="J82" i="24" s="1"/>
  <c r="W82" i="24" s="1"/>
  <c r="V28" i="24"/>
  <c r="G28" i="24" s="1"/>
  <c r="V29" i="24"/>
  <c r="G29" i="24" s="1"/>
  <c r="V33" i="24"/>
  <c r="G33" i="24" s="1"/>
  <c r="V34" i="24"/>
  <c r="G34" i="24" s="1"/>
  <c r="I34" i="24" s="1"/>
  <c r="V27" i="24"/>
  <c r="G27" i="24" s="1"/>
  <c r="I27" i="24" s="1"/>
  <c r="V31" i="24"/>
  <c r="G31" i="24" s="1"/>
  <c r="V32" i="24"/>
  <c r="G32" i="24" s="1"/>
  <c r="I32" i="24" s="1"/>
  <c r="V84" i="24"/>
  <c r="G84" i="24" s="1"/>
  <c r="J87" i="24"/>
  <c r="W87" i="24" s="1"/>
  <c r="H71" i="24"/>
  <c r="V71" i="24" s="1"/>
  <c r="H70" i="24"/>
  <c r="V70" i="24" s="1"/>
  <c r="H69" i="24"/>
  <c r="V69" i="24" s="1"/>
  <c r="H68" i="24"/>
  <c r="V68" i="24" s="1"/>
  <c r="H67" i="24"/>
  <c r="V67" i="24" s="1"/>
  <c r="H66" i="24"/>
  <c r="V66" i="24" s="1"/>
  <c r="H57" i="24"/>
  <c r="V57" i="24" s="1"/>
  <c r="I55" i="24"/>
  <c r="I88" i="24"/>
  <c r="I74" i="24"/>
  <c r="I73" i="24"/>
  <c r="I65" i="24"/>
  <c r="I64" i="24"/>
  <c r="I63" i="24"/>
  <c r="I62" i="24"/>
  <c r="I61" i="24"/>
  <c r="I60" i="24"/>
  <c r="I59" i="24"/>
  <c r="I58" i="24"/>
  <c r="I38" i="24"/>
  <c r="I37" i="24"/>
  <c r="I36" i="24"/>
  <c r="I35" i="24"/>
  <c r="J75" i="24" l="1"/>
  <c r="W75" i="24" s="1"/>
  <c r="G72" i="24"/>
  <c r="I72" i="24" s="1"/>
  <c r="I84" i="24"/>
  <c r="J73" i="24"/>
  <c r="W73" i="24" s="1"/>
  <c r="J38" i="24"/>
  <c r="J74" i="24"/>
  <c r="W74" i="24" s="1"/>
  <c r="J88" i="24"/>
  <c r="W88" i="24" s="1"/>
  <c r="G71" i="24"/>
  <c r="I71" i="24" s="1"/>
  <c r="G70" i="24"/>
  <c r="I70" i="24" s="1"/>
  <c r="G69" i="24"/>
  <c r="I69" i="24" s="1"/>
  <c r="G68" i="24"/>
  <c r="I68" i="24" s="1"/>
  <c r="G67" i="24"/>
  <c r="I67" i="24" s="1"/>
  <c r="G66" i="24"/>
  <c r="I66" i="24" s="1"/>
  <c r="J65" i="24"/>
  <c r="W65" i="24" s="1"/>
  <c r="J64" i="24"/>
  <c r="W64" i="24" s="1"/>
  <c r="J63" i="24"/>
  <c r="W63" i="24" s="1"/>
  <c r="J62" i="24"/>
  <c r="W62" i="24" s="1"/>
  <c r="J61" i="24"/>
  <c r="W61" i="24" s="1"/>
  <c r="J60" i="24"/>
  <c r="W60" i="24" s="1"/>
  <c r="J59" i="24"/>
  <c r="J58" i="24"/>
  <c r="G57" i="24"/>
  <c r="I57" i="24" s="1"/>
  <c r="J55" i="24"/>
  <c r="W55" i="24" s="1"/>
  <c r="AF37" i="24"/>
  <c r="J37" i="24"/>
  <c r="W37" i="24" s="1"/>
  <c r="AF36" i="24"/>
  <c r="J36" i="24"/>
  <c r="W36" i="24" s="1"/>
  <c r="AF35" i="24"/>
  <c r="J35" i="24"/>
  <c r="W35" i="24" s="1"/>
  <c r="AF34" i="24"/>
  <c r="J34" i="24"/>
  <c r="W34" i="24" s="1"/>
  <c r="AF32" i="24"/>
  <c r="J32" i="24"/>
  <c r="W32" i="24" s="1"/>
  <c r="AF27" i="24"/>
  <c r="J27" i="24"/>
  <c r="W27" i="24" s="1"/>
  <c r="I56" i="24"/>
  <c r="I26" i="24"/>
  <c r="I25" i="24"/>
  <c r="W58" i="24"/>
  <c r="W59" i="24"/>
  <c r="B40" i="24"/>
  <c r="C40" i="24"/>
  <c r="E40" i="24"/>
  <c r="M40" i="24"/>
  <c r="J72" i="24" l="1"/>
  <c r="W72" i="24" s="1"/>
  <c r="J84" i="24"/>
  <c r="W84" i="24" s="1"/>
  <c r="J71" i="24"/>
  <c r="W71" i="24" s="1"/>
  <c r="J70" i="24"/>
  <c r="W70" i="24" s="1"/>
  <c r="J69" i="24"/>
  <c r="W69" i="24" s="1"/>
  <c r="J68" i="24"/>
  <c r="W68" i="24" s="1"/>
  <c r="J67" i="24"/>
  <c r="W67" i="24" s="1"/>
  <c r="J66" i="24"/>
  <c r="W66" i="24" s="1"/>
  <c r="J57" i="24"/>
  <c r="W57" i="24" s="1"/>
  <c r="J56" i="24"/>
  <c r="W56" i="24" s="1"/>
  <c r="J26" i="24"/>
  <c r="W26" i="24" s="1"/>
  <c r="J25" i="24"/>
  <c r="W25" i="24" s="1"/>
  <c r="E24" i="24"/>
  <c r="H24" i="24" s="1"/>
  <c r="M24" i="24"/>
  <c r="D24" i="24"/>
  <c r="B24" i="24"/>
  <c r="C24" i="24"/>
  <c r="V24" i="24" l="1"/>
  <c r="G24" i="24" s="1"/>
  <c r="I24" i="24" l="1"/>
  <c r="J24" i="24" l="1"/>
  <c r="W24" i="24" s="1"/>
  <c r="F85" i="34" l="1"/>
  <c r="F74" i="34"/>
  <c r="H26" i="34"/>
  <c r="G26" i="34" s="1"/>
  <c r="I26" i="34" s="1"/>
  <c r="K26" i="34" s="1"/>
  <c r="H38" i="34"/>
  <c r="F64" i="34"/>
  <c r="F70" i="34"/>
  <c r="F30" i="34"/>
  <c r="L55" i="34"/>
  <c r="L70" i="34"/>
  <c r="L85" i="34"/>
  <c r="K55" i="34"/>
  <c r="K36" i="34"/>
  <c r="K32" i="34"/>
  <c r="L73" i="34"/>
  <c r="L35" i="34"/>
  <c r="L66" i="34"/>
  <c r="L32" i="34"/>
  <c r="F81" i="34"/>
  <c r="H25" i="34"/>
  <c r="G25" i="34" s="1"/>
  <c r="I25" i="34" s="1"/>
  <c r="L25" i="34" s="1"/>
  <c r="AF25" i="34" s="1"/>
  <c r="L31" i="34"/>
  <c r="F82" i="34"/>
  <c r="F29" i="34"/>
  <c r="L81" i="34"/>
  <c r="F55" i="34"/>
  <c r="L69" i="34"/>
  <c r="L27" i="34"/>
  <c r="F76" i="34"/>
  <c r="L38" i="34"/>
  <c r="F63" i="34"/>
  <c r="F77" i="34"/>
  <c r="F66" i="34"/>
  <c r="L58" i="34"/>
  <c r="L82" i="34"/>
  <c r="F36" i="34"/>
  <c r="L86" i="34"/>
  <c r="L78" i="34"/>
  <c r="L71" i="34"/>
  <c r="K28" i="34"/>
  <c r="F25" i="34"/>
  <c r="P25" i="34" s="1"/>
  <c r="L74" i="34"/>
  <c r="L34" i="34"/>
  <c r="F88" i="34"/>
  <c r="F58" i="34"/>
  <c r="K63" i="34"/>
  <c r="F69" i="34"/>
  <c r="K73" i="34"/>
  <c r="F73" i="34"/>
  <c r="F84" i="34"/>
  <c r="L79" i="34"/>
  <c r="K70" i="34"/>
  <c r="K74" i="34"/>
  <c r="F33" i="34"/>
  <c r="L57" i="34"/>
  <c r="F62" i="34"/>
  <c r="F71" i="34"/>
  <c r="L83" i="34"/>
  <c r="K88" i="34"/>
  <c r="K35" i="34"/>
  <c r="L64" i="34"/>
  <c r="K27" i="34"/>
  <c r="F67" i="34"/>
  <c r="F60" i="34"/>
  <c r="F56" i="34"/>
  <c r="K83" i="34"/>
  <c r="F80" i="34"/>
  <c r="K60" i="34"/>
  <c r="K75" i="34"/>
  <c r="K79" i="34"/>
  <c r="F26" i="34"/>
  <c r="P26" i="34" s="1"/>
  <c r="L75" i="34"/>
  <c r="K81" i="34"/>
  <c r="K62" i="34"/>
  <c r="F34" i="34"/>
  <c r="F78" i="34"/>
  <c r="L60" i="34"/>
  <c r="F79" i="34"/>
  <c r="L62" i="34"/>
  <c r="F32" i="34"/>
  <c r="F72" i="34"/>
  <c r="F59" i="34"/>
  <c r="F75" i="34"/>
  <c r="F27" i="34"/>
  <c r="F65" i="34"/>
  <c r="K57" i="34"/>
  <c r="K84" i="34"/>
  <c r="L77" i="34"/>
  <c r="F61" i="34"/>
  <c r="L67" i="34"/>
  <c r="F87" i="34"/>
  <c r="L87" i="34"/>
  <c r="K66" i="34"/>
  <c r="K67" i="34"/>
  <c r="F68" i="34"/>
  <c r="F86" i="34"/>
  <c r="F83" i="34"/>
  <c r="L76" i="34"/>
  <c r="F35" i="34"/>
  <c r="K80" i="34"/>
  <c r="K37" i="34"/>
  <c r="L65" i="34"/>
  <c r="K33" i="34"/>
  <c r="F57" i="34"/>
  <c r="K38" i="34"/>
  <c r="K82" i="34"/>
  <c r="K61" i="34"/>
  <c r="K87" i="34"/>
  <c r="F37" i="34"/>
  <c r="L33" i="34"/>
  <c r="F38" i="34"/>
  <c r="K77" i="34"/>
  <c r="L84" i="34"/>
  <c r="K78" i="34"/>
  <c r="K29" i="34"/>
  <c r="K76" i="34"/>
  <c r="L30" i="34"/>
  <c r="L36" i="34"/>
  <c r="L28" i="34"/>
  <c r="K30" i="34"/>
  <c r="K58" i="34"/>
  <c r="K56" i="34"/>
  <c r="K86" i="34"/>
  <c r="L61" i="34"/>
  <c r="L72" i="34"/>
  <c r="L68" i="34"/>
  <c r="K65" i="34"/>
  <c r="K85" i="34"/>
  <c r="K64" i="34"/>
  <c r="K68" i="34"/>
  <c r="L29" i="34"/>
  <c r="L88" i="34"/>
  <c r="L63" i="34"/>
  <c r="K59" i="34"/>
  <c r="K69" i="34"/>
  <c r="L80" i="34"/>
  <c r="L59" i="34"/>
  <c r="K71" i="34"/>
  <c r="K34" i="34"/>
  <c r="K72" i="34"/>
  <c r="K31" i="34"/>
  <c r="L37" i="34"/>
  <c r="F31" i="34"/>
  <c r="F28" i="34"/>
  <c r="L56" i="34"/>
  <c r="H38" i="24"/>
  <c r="G38" i="24" s="1"/>
  <c r="H39" i="24"/>
  <c r="G39" i="24" s="1"/>
  <c r="I39" i="24" s="1"/>
  <c r="J39" i="24" s="1"/>
  <c r="F59" i="24"/>
  <c r="F68" i="24"/>
  <c r="F37" i="24"/>
  <c r="F24" i="24"/>
  <c r="P24" i="24" s="1"/>
  <c r="F36" i="24"/>
  <c r="F25" i="24"/>
  <c r="P25" i="24" s="1"/>
  <c r="F85" i="24"/>
  <c r="F84" i="24"/>
  <c r="F77" i="24"/>
  <c r="F75" i="24"/>
  <c r="F73" i="24"/>
  <c r="F74" i="24"/>
  <c r="F70" i="24"/>
  <c r="F63" i="24"/>
  <c r="F72" i="24"/>
  <c r="F69" i="24"/>
  <c r="F88" i="24"/>
  <c r="F83" i="24"/>
  <c r="F29" i="24"/>
  <c r="F80" i="24"/>
  <c r="F60" i="24"/>
  <c r="F28" i="24"/>
  <c r="F35" i="24"/>
  <c r="F65" i="24"/>
  <c r="F27" i="24"/>
  <c r="F86" i="24"/>
  <c r="F62" i="24"/>
  <c r="F67" i="24"/>
  <c r="F39" i="24"/>
  <c r="F55" i="24"/>
  <c r="F78" i="24"/>
  <c r="F76" i="24"/>
  <c r="F81" i="24"/>
  <c r="F61" i="24"/>
  <c r="F57" i="24"/>
  <c r="F87" i="24"/>
  <c r="F64" i="24"/>
  <c r="F33" i="24"/>
  <c r="F71" i="24"/>
  <c r="F38" i="24"/>
  <c r="F56" i="24"/>
  <c r="F30" i="24"/>
  <c r="F32" i="24"/>
  <c r="F66" i="24"/>
  <c r="F58" i="24"/>
  <c r="F31" i="24"/>
  <c r="F82" i="24"/>
  <c r="F79" i="24"/>
  <c r="F26" i="24"/>
  <c r="P26" i="24" s="1"/>
  <c r="F34" i="24"/>
  <c r="L80" i="24"/>
  <c r="AF80" i="24" s="1"/>
  <c r="K81" i="24"/>
  <c r="AD81" i="24" s="1"/>
  <c r="K80" i="24"/>
  <c r="AD80" i="24" s="1"/>
  <c r="K76" i="24"/>
  <c r="AD76" i="24" s="1"/>
  <c r="L76" i="24"/>
  <c r="AF76" i="24" s="1"/>
  <c r="L78" i="24"/>
  <c r="AF78" i="24" s="1"/>
  <c r="K87" i="24"/>
  <c r="AD87" i="24" s="1"/>
  <c r="K65" i="24"/>
  <c r="AD65" i="24" s="1"/>
  <c r="L86" i="24"/>
  <c r="AF86" i="24" s="1"/>
  <c r="L60" i="24"/>
  <c r="AF60" i="24" s="1"/>
  <c r="L34" i="24"/>
  <c r="L83" i="24"/>
  <c r="AF83" i="24" s="1"/>
  <c r="L55" i="24"/>
  <c r="AF55" i="24" s="1"/>
  <c r="K82" i="24"/>
  <c r="AD82" i="24" s="1"/>
  <c r="K34" i="24"/>
  <c r="AD34" i="24" s="1"/>
  <c r="K62" i="24"/>
  <c r="AD62" i="24" s="1"/>
  <c r="K35" i="24"/>
  <c r="AD35" i="24" s="1"/>
  <c r="L87" i="24"/>
  <c r="AF87" i="24" s="1"/>
  <c r="L27" i="24"/>
  <c r="K37" i="24"/>
  <c r="AD37" i="24" s="1"/>
  <c r="K83" i="24"/>
  <c r="AD83" i="24" s="1"/>
  <c r="K86" i="24"/>
  <c r="AD86" i="24" s="1"/>
  <c r="K85" i="24"/>
  <c r="AD85" i="24" s="1"/>
  <c r="L35" i="24"/>
  <c r="L74" i="24"/>
  <c r="AF74" i="24" s="1"/>
  <c r="L58" i="24"/>
  <c r="AF58" i="24" s="1"/>
  <c r="K78" i="24"/>
  <c r="AD78" i="24" s="1"/>
  <c r="L73" i="24"/>
  <c r="AF73" i="24" s="1"/>
  <c r="L88" i="24"/>
  <c r="AF88" i="24" s="1"/>
  <c r="L37" i="24"/>
  <c r="K32" i="24"/>
  <c r="AD32" i="24" s="1"/>
  <c r="L38" i="24"/>
  <c r="L71" i="24"/>
  <c r="AF71" i="24" s="1"/>
  <c r="L67" i="24"/>
  <c r="AF67" i="24" s="1"/>
  <c r="L59" i="24"/>
  <c r="AF59" i="24" s="1"/>
  <c r="K75" i="24"/>
  <c r="AD75" i="24" s="1"/>
  <c r="L25" i="24"/>
  <c r="K74" i="24"/>
  <c r="AD74" i="24" s="1"/>
  <c r="K58" i="24"/>
  <c r="AD58" i="24" s="1"/>
  <c r="L70" i="24"/>
  <c r="AF70" i="24" s="1"/>
  <c r="L63" i="24"/>
  <c r="AF63" i="24" s="1"/>
  <c r="K61" i="24"/>
  <c r="AD61" i="24" s="1"/>
  <c r="K64" i="24"/>
  <c r="AD64" i="24" s="1"/>
  <c r="K56" i="24"/>
  <c r="AD56" i="24" s="1"/>
  <c r="K36" i="24"/>
  <c r="AD36" i="24" s="1"/>
  <c r="K27" i="24"/>
  <c r="AD27" i="24" s="1"/>
  <c r="K55" i="24"/>
  <c r="AD55" i="24" s="1"/>
  <c r="L81" i="24"/>
  <c r="AF81" i="24" s="1"/>
  <c r="K67" i="24"/>
  <c r="AD67" i="24" s="1"/>
  <c r="K38" i="24"/>
  <c r="L82" i="24"/>
  <c r="AF82" i="24" s="1"/>
  <c r="L85" i="24"/>
  <c r="AF85" i="24" s="1"/>
  <c r="L36" i="24"/>
  <c r="L62" i="24"/>
  <c r="AF62" i="24" s="1"/>
  <c r="L84" i="24"/>
  <c r="AF84" i="24" s="1"/>
  <c r="L75" i="24"/>
  <c r="AF75" i="24" s="1"/>
  <c r="L32" i="24"/>
  <c r="K77" i="24"/>
  <c r="AD77" i="24" s="1"/>
  <c r="K73" i="24"/>
  <c r="AD73" i="24" s="1"/>
  <c r="K66" i="24"/>
  <c r="AD66" i="24" s="1"/>
  <c r="K63" i="24"/>
  <c r="AD63" i="24" s="1"/>
  <c r="L79" i="24"/>
  <c r="AF79" i="24" s="1"/>
  <c r="L64" i="24"/>
  <c r="AF64" i="24" s="1"/>
  <c r="K57" i="24"/>
  <c r="AD57" i="24" s="1"/>
  <c r="K59" i="24"/>
  <c r="AD59" i="24" s="1"/>
  <c r="K60" i="24"/>
  <c r="AD60" i="24" s="1"/>
  <c r="K79" i="24"/>
  <c r="AD79" i="24" s="1"/>
  <c r="L72" i="24"/>
  <c r="AF72" i="24" s="1"/>
  <c r="L57" i="24"/>
  <c r="AF57" i="24" s="1"/>
  <c r="L65" i="24"/>
  <c r="AF65" i="24" s="1"/>
  <c r="K25" i="24"/>
  <c r="AD25" i="24" s="1"/>
  <c r="L61" i="24"/>
  <c r="AF61" i="24" s="1"/>
  <c r="L66" i="24"/>
  <c r="AF66" i="24" s="1"/>
  <c r="K84" i="24"/>
  <c r="AD84" i="24" s="1"/>
  <c r="K71" i="24"/>
  <c r="AD71" i="24" s="1"/>
  <c r="K68" i="24"/>
  <c r="AD68" i="24" s="1"/>
  <c r="L68" i="24"/>
  <c r="AF68" i="24" s="1"/>
  <c r="K72" i="24"/>
  <c r="AD72" i="24" s="1"/>
  <c r="L56" i="24"/>
  <c r="AF56" i="24" s="1"/>
  <c r="K70" i="24"/>
  <c r="AD70" i="24" s="1"/>
  <c r="L26" i="24"/>
  <c r="AF26" i="24" s="1"/>
  <c r="L77" i="24"/>
  <c r="AF77" i="24" s="1"/>
  <c r="K88" i="24"/>
  <c r="AD88" i="24" s="1"/>
  <c r="K69" i="24"/>
  <c r="AD69" i="24" s="1"/>
  <c r="K24" i="24"/>
  <c r="AD24" i="24" s="1"/>
  <c r="L24" i="24"/>
  <c r="AF24" i="24" s="1"/>
  <c r="L69" i="24"/>
  <c r="AF69" i="24" s="1"/>
  <c r="K26" i="24"/>
  <c r="AD26" i="24" s="1"/>
  <c r="I30" i="24"/>
  <c r="L30" i="24" s="1"/>
  <c r="I31" i="24"/>
  <c r="L31" i="24" s="1"/>
  <c r="I33" i="24"/>
  <c r="L33" i="24" s="1"/>
  <c r="I29" i="24"/>
  <c r="L29" i="24" s="1"/>
  <c r="J26" i="34" l="1"/>
  <c r="L26" i="34"/>
  <c r="AF26" i="34" s="1"/>
  <c r="K25" i="34"/>
  <c r="J25" i="34"/>
  <c r="K39" i="24"/>
  <c r="L39" i="24"/>
  <c r="AF33" i="24"/>
  <c r="J33" i="24"/>
  <c r="W33" i="24" s="1"/>
  <c r="K33" i="24"/>
  <c r="AD33" i="24" s="1"/>
  <c r="AF31" i="24"/>
  <c r="K31" i="24"/>
  <c r="AD31" i="24" s="1"/>
  <c r="J31" i="24"/>
  <c r="W31" i="24" s="1"/>
  <c r="AF30" i="24"/>
  <c r="J30" i="24"/>
  <c r="W30" i="24" s="1"/>
  <c r="K30" i="24"/>
  <c r="AD30" i="24" s="1"/>
  <c r="AF29" i="24"/>
  <c r="K29" i="24"/>
  <c r="AD29" i="24" s="1"/>
  <c r="J29" i="24"/>
  <c r="W29" i="24" s="1"/>
  <c r="I28" i="24" l="1"/>
  <c r="L28" i="24" s="1"/>
  <c r="AF28" i="24" l="1"/>
  <c r="K28" i="24"/>
  <c r="AD28" i="24" s="1"/>
  <c r="J28" i="24"/>
  <c r="W28" i="24" s="1"/>
</calcChain>
</file>

<file path=xl/comments1.xml><?xml version="1.0" encoding="utf-8"?>
<comments xmlns="http://schemas.openxmlformats.org/spreadsheetml/2006/main">
  <authors>
    <author>oa</author>
  </authors>
  <commentList>
    <comment ref="O2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◇研修番号を入力すると，入力不要の欄には「＊」が表示される。空白となっている欄に必要事項を入力する。
◇複数のコースがある講座については，コース等記号の欄に「記号入力」と表示されるので，コース記号を上書きした上で，必要事項を入力する。</t>
        </r>
      </text>
    </comment>
  </commentList>
</comments>
</file>

<file path=xl/comments2.xml><?xml version="1.0" encoding="utf-8"?>
<comments xmlns="http://schemas.openxmlformats.org/spreadsheetml/2006/main">
  <authors>
    <author>oa</author>
  </authors>
  <commentList>
    <comment ref="O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はじめに研修番号を入力する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C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<sst xmlns="http://schemas.openxmlformats.org/spreadsheetml/2006/main" count="1223" uniqueCount="231">
  <si>
    <t>-</t>
    <phoneticPr fontId="2"/>
  </si>
  <si>
    <t>通番</t>
    <rPh sb="0" eb="1">
      <t>ツウ</t>
    </rPh>
    <rPh sb="1" eb="2">
      <t>バン</t>
    </rPh>
    <phoneticPr fontId="2"/>
  </si>
  <si>
    <t>様式枚数</t>
    <rPh sb="0" eb="2">
      <t>ヨウシキ</t>
    </rPh>
    <rPh sb="2" eb="4">
      <t>マイスウ</t>
    </rPh>
    <phoneticPr fontId="2"/>
  </si>
  <si>
    <t>枚中</t>
    <rPh sb="0" eb="1">
      <t>マイ</t>
    </rPh>
    <rPh sb="1" eb="2">
      <t>チュウ</t>
    </rPh>
    <phoneticPr fontId="2"/>
  </si>
  <si>
    <t>枚目/</t>
    <rPh sb="0" eb="1">
      <t>マイ</t>
    </rPh>
    <rPh sb="1" eb="2">
      <t>メ</t>
    </rPh>
    <phoneticPr fontId="2"/>
  </si>
  <si>
    <t>氏名</t>
    <rPh sb="0" eb="2">
      <t>シメイ</t>
    </rPh>
    <phoneticPr fontId="2"/>
  </si>
  <si>
    <t>学校名</t>
    <rPh sb="0" eb="2">
      <t>ガッコウ</t>
    </rPh>
    <rPh sb="2" eb="3">
      <t>メイ</t>
    </rPh>
    <phoneticPr fontId="2"/>
  </si>
  <si>
    <t>記</t>
    <rPh sb="0" eb="1">
      <t>キ</t>
    </rPh>
    <phoneticPr fontId="2"/>
  </si>
  <si>
    <t>学校番号</t>
    <rPh sb="0" eb="2">
      <t>ガッコウ</t>
    </rPh>
    <rPh sb="2" eb="4">
      <t>バンゴウ</t>
    </rPh>
    <phoneticPr fontId="2"/>
  </si>
  <si>
    <t>職名</t>
    <rPh sb="0" eb="1">
      <t>ショク</t>
    </rPh>
    <rPh sb="1" eb="2">
      <t>メイ</t>
    </rPh>
    <phoneticPr fontId="2"/>
  </si>
  <si>
    <t>備考</t>
    <rPh sb="0" eb="2">
      <t>ビコウ</t>
    </rPh>
    <phoneticPr fontId="2"/>
  </si>
  <si>
    <t>　下記のとおり提出します。</t>
    <rPh sb="1" eb="3">
      <t>カキ</t>
    </rPh>
    <rPh sb="7" eb="9">
      <t>テイシュツ</t>
    </rPh>
    <phoneticPr fontId="2"/>
  </si>
  <si>
    <t>　愛知県総合教育センター所長　殿</t>
    <rPh sb="1" eb="4">
      <t>アイチケン</t>
    </rPh>
    <rPh sb="4" eb="6">
      <t>ソウゴウ</t>
    </rPh>
    <rPh sb="6" eb="8">
      <t>キョウイク</t>
    </rPh>
    <rPh sb="12" eb="14">
      <t>ショチョウ</t>
    </rPh>
    <rPh sb="15" eb="16">
      <t>ドノ</t>
    </rPh>
    <phoneticPr fontId="2"/>
  </si>
  <si>
    <t>研修
番号</t>
    <rPh sb="0" eb="2">
      <t>ケンシュウ</t>
    </rPh>
    <rPh sb="3" eb="5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</si>
  <si>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</si>
  <si>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</si>
  <si>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</si>
  <si>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研修番号</t>
    <rPh sb="0" eb="2">
      <t>ケンシュウ</t>
    </rPh>
    <phoneticPr fontId="2"/>
  </si>
  <si>
    <t>種別</t>
    <rPh sb="0" eb="2">
      <t>シュベツ</t>
    </rPh>
    <phoneticPr fontId="2"/>
  </si>
  <si>
    <t/>
  </si>
  <si>
    <t>講座名</t>
    <rPh sb="0" eb="1">
      <t>コウ</t>
    </rPh>
    <rPh sb="1" eb="2">
      <t>ザ</t>
    </rPh>
    <rPh sb="2" eb="3">
      <t>メイ</t>
    </rPh>
    <phoneticPr fontId="2"/>
  </si>
  <si>
    <t>海部</t>
    <rPh sb="0" eb="2">
      <t>アマ</t>
    </rPh>
    <phoneticPr fontId="2"/>
  </si>
  <si>
    <t>事務所</t>
    <rPh sb="0" eb="2">
      <t>ジム</t>
    </rPh>
    <rPh sb="2" eb="3">
      <t>ショ</t>
    </rPh>
    <phoneticPr fontId="2"/>
  </si>
  <si>
    <t>整理番号</t>
    <rPh sb="0" eb="2">
      <t>セイリ</t>
    </rPh>
    <rPh sb="2" eb="4">
      <t>バンゴウ</t>
    </rPh>
    <phoneticPr fontId="2"/>
  </si>
  <si>
    <t>研修番号</t>
    <rPh sb="0" eb="2">
      <t>ケンシュウ</t>
    </rPh>
    <rPh sb="2" eb="4">
      <t>バンゴウ</t>
    </rPh>
    <phoneticPr fontId="2"/>
  </si>
  <si>
    <t>コース欄</t>
    <rPh sb="3" eb="4">
      <t>ラン</t>
    </rPh>
    <phoneticPr fontId="2"/>
  </si>
  <si>
    <t>ア</t>
    <phoneticPr fontId="2"/>
  </si>
  <si>
    <t>イ</t>
    <phoneticPr fontId="2"/>
  </si>
  <si>
    <t>メール送信先アドレス</t>
    <rPh sb="3" eb="5">
      <t>ソウシン</t>
    </rPh>
    <rPh sb="5" eb="6">
      <t>サキ</t>
    </rPh>
    <phoneticPr fontId="2"/>
  </si>
  <si>
    <t>検索値</t>
    <rPh sb="0" eb="2">
      <t>ケンサク</t>
    </rPh>
    <rPh sb="2" eb="3">
      <t>アタイ</t>
    </rPh>
    <phoneticPr fontId="2"/>
  </si>
  <si>
    <t>教科（科目）
記入不要は**</t>
    <rPh sb="7" eb="9">
      <t>キニュウ</t>
    </rPh>
    <rPh sb="9" eb="11">
      <t>フヨウ</t>
    </rPh>
    <phoneticPr fontId="2"/>
  </si>
  <si>
    <t>ｅＬ
有:1
無:0</t>
    <rPh sb="3" eb="4">
      <t>ア</t>
    </rPh>
    <rPh sb="7" eb="8">
      <t>ナ</t>
    </rPh>
    <phoneticPr fontId="2"/>
  </si>
  <si>
    <t>研修種別</t>
    <rPh sb="0" eb="2">
      <t>ケンシュウ</t>
    </rPh>
    <rPh sb="2" eb="4">
      <t>シュベツ</t>
    </rPh>
    <phoneticPr fontId="2"/>
  </si>
  <si>
    <t>記号→番号へ置換</t>
    <rPh sb="0" eb="2">
      <t>キゴウ</t>
    </rPh>
    <rPh sb="3" eb="5">
      <t>バンゴウ</t>
    </rPh>
    <rPh sb="6" eb="7">
      <t>オ</t>
    </rPh>
    <rPh sb="7" eb="8">
      <t>カ</t>
    </rPh>
    <phoneticPr fontId="2"/>
  </si>
  <si>
    <t>義務</t>
    <rPh sb="0" eb="2">
      <t>ギム</t>
    </rPh>
    <phoneticPr fontId="2"/>
  </si>
  <si>
    <t>県立</t>
    <rPh sb="0" eb="2">
      <t>ケンリツ</t>
    </rPh>
    <phoneticPr fontId="2"/>
  </si>
  <si>
    <t>**</t>
  </si>
  <si>
    <t>*****</t>
  </si>
  <si>
    <t>高等学校初任者研修</t>
  </si>
  <si>
    <t>県立学校新規採用実習教員･寄宿舎指導員研修</t>
  </si>
  <si>
    <t>高等学校２年目教員研修</t>
  </si>
  <si>
    <t>特別支援学校２年目教員研修</t>
  </si>
  <si>
    <t>特別支援学級担当教員初心者研修</t>
  </si>
  <si>
    <t>特別支援学校部主事研修</t>
  </si>
  <si>
    <t>園長等運営管理研修</t>
  </si>
  <si>
    <t>小中学校新任教頭研修</t>
  </si>
  <si>
    <t>小中学校新任校長研修</t>
  </si>
  <si>
    <t>県立学校新任教頭研修</t>
  </si>
  <si>
    <t>県立学校新任校長研修</t>
  </si>
  <si>
    <t>学校TEL</t>
    <rPh sb="0" eb="2">
      <t>ガッコウ</t>
    </rPh>
    <phoneticPr fontId="2"/>
  </si>
  <si>
    <t>研修講座名</t>
    <rPh sb="0" eb="2">
      <t>ケンシュウ</t>
    </rPh>
    <rPh sb="2" eb="4">
      <t>コウザ</t>
    </rPh>
    <rPh sb="4" eb="5">
      <t>メイ</t>
    </rPh>
    <phoneticPr fontId="2"/>
  </si>
  <si>
    <t>コース記号→数値変換</t>
    <rPh sb="3" eb="5">
      <t>キゴウ</t>
    </rPh>
    <rPh sb="6" eb="8">
      <t>スウチ</t>
    </rPh>
    <rPh sb="8" eb="10">
      <t>ヘンカン</t>
    </rPh>
    <phoneticPr fontId="2"/>
  </si>
  <si>
    <t>記号入力</t>
    <rPh sb="0" eb="2">
      <t>キゴウ</t>
    </rPh>
    <rPh sb="2" eb="4">
      <t>ニュウリョク</t>
    </rPh>
    <phoneticPr fontId="2"/>
  </si>
  <si>
    <t>コース
等記号</t>
    <rPh sb="4" eb="5">
      <t>トウ</t>
    </rPh>
    <rPh sb="5" eb="7">
      <t>キゴウ</t>
    </rPh>
    <phoneticPr fontId="2"/>
  </si>
  <si>
    <t>　　〔入力・送信上の注意〕</t>
    <rPh sb="3" eb="5">
      <t>ニュウリョク</t>
    </rPh>
    <rPh sb="6" eb="8">
      <t>ソウシン</t>
    </rPh>
    <phoneticPr fontId="2"/>
  </si>
  <si>
    <t>ファイル名及び送信メールの件名</t>
    <rPh sb="4" eb="5">
      <t>メイ</t>
    </rPh>
    <rPh sb="5" eb="6">
      <t>オヨ</t>
    </rPh>
    <rPh sb="7" eb="9">
      <t>ソウシン</t>
    </rPh>
    <rPh sb="13" eb="15">
      <t>ケンメイ</t>
    </rPh>
    <phoneticPr fontId="2"/>
  </si>
  <si>
    <t>職員番号
記入不要は*****</t>
    <rPh sb="0" eb="2">
      <t>ショクイン</t>
    </rPh>
    <rPh sb="2" eb="4">
      <t>バンゴウ</t>
    </rPh>
    <rPh sb="5" eb="7">
      <t>キニュウ</t>
    </rPh>
    <rPh sb="7" eb="9">
      <t>フヨウ</t>
    </rPh>
    <phoneticPr fontId="2"/>
  </si>
  <si>
    <t>職名</t>
    <rPh sb="0" eb="2">
      <t>ショクメイ</t>
    </rPh>
    <phoneticPr fontId="12"/>
  </si>
  <si>
    <t>職員番号</t>
    <phoneticPr fontId="2"/>
  </si>
  <si>
    <t>0561</t>
    <phoneticPr fontId="2"/>
  </si>
  <si>
    <t>38</t>
    <phoneticPr fontId="2"/>
  </si>
  <si>
    <t>9506</t>
    <phoneticPr fontId="2"/>
  </si>
  <si>
    <t>ｅＬ</t>
  </si>
  <si>
    <t>A</t>
    <phoneticPr fontId="2"/>
  </si>
  <si>
    <t>→</t>
  </si>
  <si>
    <t>sogokyoiku-c@pref.aichi.lg.jp</t>
    <phoneticPr fontId="2"/>
  </si>
  <si>
    <t>尾張（中島）</t>
    <rPh sb="0" eb="2">
      <t>オワリ</t>
    </rPh>
    <rPh sb="3" eb="5">
      <t>ナカジマ</t>
    </rPh>
    <phoneticPr fontId="2"/>
  </si>
  <si>
    <t>尾張（丹葉）</t>
    <rPh sb="0" eb="2">
      <t>オワリ</t>
    </rPh>
    <rPh sb="3" eb="4">
      <t>タン</t>
    </rPh>
    <rPh sb="4" eb="5">
      <t>ハ</t>
    </rPh>
    <phoneticPr fontId="2"/>
  </si>
  <si>
    <t>尾張（愛日）</t>
    <rPh sb="0" eb="2">
      <t>オワリ</t>
    </rPh>
    <rPh sb="3" eb="4">
      <t>アイ</t>
    </rPh>
    <rPh sb="4" eb="5">
      <t>ニチ</t>
    </rPh>
    <phoneticPr fontId="2"/>
  </si>
  <si>
    <t>職員番号
（７桁）</t>
    <rPh sb="0" eb="2">
      <t>ショクイン</t>
    </rPh>
    <rPh sb="2" eb="4">
      <t>バンゴウ</t>
    </rPh>
    <rPh sb="7" eb="8">
      <t>ケタ</t>
    </rPh>
    <phoneticPr fontId="2"/>
  </si>
  <si>
    <t>B</t>
    <phoneticPr fontId="2"/>
  </si>
  <si>
    <t>備考</t>
    <rPh sb="0" eb="2">
      <t>ビコウ</t>
    </rPh>
    <phoneticPr fontId="12"/>
  </si>
  <si>
    <t>備　考</t>
    <rPh sb="0" eb="1">
      <t>ソナエ</t>
    </rPh>
    <rPh sb="2" eb="3">
      <t>コウ</t>
    </rPh>
    <phoneticPr fontId="12"/>
  </si>
  <si>
    <t>令和</t>
    <rPh sb="0" eb="2">
      <t>レイワ</t>
    </rPh>
    <phoneticPr fontId="2"/>
  </si>
  <si>
    <t>令和</t>
    <rPh sb="0" eb="2">
      <t>レイワ</t>
    </rPh>
    <phoneticPr fontId="2"/>
  </si>
  <si>
    <t>sogokyoiku-c@pref.aichi.lg.jp</t>
    <phoneticPr fontId="2"/>
  </si>
  <si>
    <t>E</t>
    <phoneticPr fontId="2"/>
  </si>
  <si>
    <t>D</t>
    <phoneticPr fontId="2"/>
  </si>
  <si>
    <t>コース</t>
    <phoneticPr fontId="2"/>
  </si>
  <si>
    <t>在職期間（年）
記入不要は**</t>
    <phoneticPr fontId="2"/>
  </si>
  <si>
    <t>ｅＬ</t>
    <phoneticPr fontId="12"/>
  </si>
  <si>
    <t>→</t>
    <phoneticPr fontId="2"/>
  </si>
  <si>
    <t>C</t>
    <phoneticPr fontId="2"/>
  </si>
  <si>
    <t>F</t>
    <phoneticPr fontId="2"/>
  </si>
  <si>
    <t>コース
記入不要は**</t>
    <phoneticPr fontId="2"/>
  </si>
  <si>
    <t>G</t>
    <phoneticPr fontId="2"/>
  </si>
  <si>
    <t>小中学校初任者研修拠点校指導教員研修</t>
  </si>
  <si>
    <t>公立学校の臨時教員等研修</t>
  </si>
  <si>
    <t>勤務園の分類を入力</t>
  </si>
  <si>
    <t>スキル</t>
  </si>
  <si>
    <t>スキル・アップ</t>
  </si>
  <si>
    <t>A</t>
  </si>
  <si>
    <t>B</t>
  </si>
  <si>
    <t>リーダー</t>
  </si>
  <si>
    <t>ｅラ単独</t>
  </si>
  <si>
    <t>愛知　花子</t>
    <rPh sb="0" eb="2">
      <t>アイチ</t>
    </rPh>
    <rPh sb="3" eb="5">
      <t>ハナコ</t>
    </rPh>
    <phoneticPr fontId="2"/>
  </si>
  <si>
    <t>東郷　太郎</t>
    <rPh sb="0" eb="2">
      <t>トウゴウ</t>
    </rPh>
    <rPh sb="3" eb="5">
      <t>タロウ</t>
    </rPh>
    <phoneticPr fontId="2"/>
  </si>
  <si>
    <t>C</t>
  </si>
  <si>
    <t>D</t>
  </si>
  <si>
    <t>E</t>
  </si>
  <si>
    <t>学校　→　総合教育センター</t>
    <rPh sb="0" eb="2">
      <t>ガッコウ</t>
    </rPh>
    <rPh sb="5" eb="7">
      <t>ソウゴウ</t>
    </rPh>
    <rPh sb="7" eb="9">
      <t>キョウイク</t>
    </rPh>
    <phoneticPr fontId="2"/>
  </si>
  <si>
    <t>入力例（様式４　事務職員用）</t>
    <rPh sb="0" eb="3">
      <t>ニュウリョクレイ</t>
    </rPh>
    <rPh sb="4" eb="6">
      <t>ヨウシキ</t>
    </rPh>
    <rPh sb="8" eb="10">
      <t>ジム</t>
    </rPh>
    <rPh sb="10" eb="12">
      <t>ショクイン</t>
    </rPh>
    <rPh sb="12" eb="13">
      <t>ヨウ</t>
    </rPh>
    <phoneticPr fontId="2"/>
  </si>
  <si>
    <t>（様式４　事務職員用）</t>
    <rPh sb="1" eb="3">
      <t>ヨウシキ</t>
    </rPh>
    <rPh sb="5" eb="7">
      <t>ジム</t>
    </rPh>
    <rPh sb="7" eb="9">
      <t>ショクイン</t>
    </rPh>
    <rPh sb="9" eb="10">
      <t>ヨウ</t>
    </rPh>
    <phoneticPr fontId="2"/>
  </si>
  <si>
    <t>校長名</t>
    <rPh sb="0" eb="2">
      <t>コウチョウ</t>
    </rPh>
    <rPh sb="2" eb="3">
      <t>メイ</t>
    </rPh>
    <phoneticPr fontId="2"/>
  </si>
  <si>
    <t>学校電話番号</t>
    <rPh sb="0" eb="2">
      <t>ガッコウ</t>
    </rPh>
    <rPh sb="2" eb="4">
      <t>デンワ</t>
    </rPh>
    <rPh sb="4" eb="6">
      <t>バンゴウ</t>
    </rPh>
    <phoneticPr fontId="2"/>
  </si>
  <si>
    <t>◎◎立○○学校「スキル・アップ（自由）名簿」</t>
    <rPh sb="5" eb="7">
      <t>ガッコウ</t>
    </rPh>
    <phoneticPr fontId="2"/>
  </si>
  <si>
    <t>　※○○は学校名の一部</t>
    <rPh sb="5" eb="7">
      <t>ガッコウ</t>
    </rPh>
    <phoneticPr fontId="2"/>
  </si>
  <si>
    <t>課程
校舎等</t>
    <rPh sb="0" eb="2">
      <t>カテイ</t>
    </rPh>
    <rPh sb="3" eb="5">
      <t>コウシャ</t>
    </rPh>
    <rPh sb="5" eb="6">
      <t>トウ</t>
    </rPh>
    <phoneticPr fontId="2"/>
  </si>
  <si>
    <t>愛知　池雄</t>
    <rPh sb="0" eb="2">
      <t>アイチ</t>
    </rPh>
    <rPh sb="3" eb="4">
      <t>イケ</t>
    </rPh>
    <rPh sb="4" eb="5">
      <t>オス</t>
    </rPh>
    <phoneticPr fontId="2"/>
  </si>
  <si>
    <t>東郷町立上鉾小学校</t>
    <rPh sb="0" eb="2">
      <t>トウゴウ</t>
    </rPh>
    <rPh sb="2" eb="4">
      <t>チョウリツ</t>
    </rPh>
    <rPh sb="4" eb="5">
      <t>ウエ</t>
    </rPh>
    <rPh sb="5" eb="6">
      <t>ホコ</t>
    </rPh>
    <rPh sb="6" eb="9">
      <t>ショウガッコウ</t>
    </rPh>
    <phoneticPr fontId="2"/>
  </si>
  <si>
    <t>主査</t>
    <rPh sb="0" eb="2">
      <t>シュサ</t>
    </rPh>
    <phoneticPr fontId="2"/>
  </si>
  <si>
    <t>事務長</t>
    <rPh sb="0" eb="3">
      <t>ジムチョウ</t>
    </rPh>
    <phoneticPr fontId="2"/>
  </si>
  <si>
    <t>主事</t>
    <rPh sb="0" eb="2">
      <t>シュジ</t>
    </rPh>
    <phoneticPr fontId="2"/>
  </si>
  <si>
    <t>令和５年度スキル・アップ研修（自由応募制）希望者名簿（事務職員）</t>
    <rPh sb="0" eb="2">
      <t>レイワ</t>
    </rPh>
    <rPh sb="3" eb="5">
      <t>ネンド</t>
    </rPh>
    <rPh sb="12" eb="14">
      <t>ケンシュウ</t>
    </rPh>
    <rPh sb="15" eb="17">
      <t>ジユウ</t>
    </rPh>
    <rPh sb="17" eb="19">
      <t>オウボ</t>
    </rPh>
    <rPh sb="19" eb="20">
      <t>セイ</t>
    </rPh>
    <rPh sb="21" eb="23">
      <t>キボウ</t>
    </rPh>
    <rPh sb="23" eb="24">
      <t>シャ</t>
    </rPh>
    <rPh sb="24" eb="26">
      <t>メイボ</t>
    </rPh>
    <rPh sb="27" eb="29">
      <t>ジム</t>
    </rPh>
    <rPh sb="29" eb="31">
      <t>ショクイン</t>
    </rPh>
    <phoneticPr fontId="2"/>
  </si>
  <si>
    <t>　また，ｅラーニング研修を実施する講座について，システム利用及びユーザＩＤ，パスワードの発行を申請します。</t>
    <rPh sb="10" eb="12">
      <t>ケンシュウ</t>
    </rPh>
    <rPh sb="13" eb="15">
      <t>ジッシ</t>
    </rPh>
    <rPh sb="17" eb="18">
      <t>コウ</t>
    </rPh>
    <rPh sb="18" eb="19">
      <t>ザ</t>
    </rPh>
    <rPh sb="28" eb="30">
      <t>リヨウ</t>
    </rPh>
    <rPh sb="30" eb="31">
      <t>オヨ</t>
    </rPh>
    <rPh sb="44" eb="46">
      <t>ハッコウ</t>
    </rPh>
    <rPh sb="47" eb="49">
      <t>シンセイ</t>
    </rPh>
    <phoneticPr fontId="2"/>
  </si>
  <si>
    <t>令和５年度研修・講座名</t>
    <rPh sb="0" eb="2">
      <t>レイワ</t>
    </rPh>
    <phoneticPr fontId="12"/>
  </si>
  <si>
    <t>小学校初任者研修</t>
  </si>
  <si>
    <t>キャリア</t>
  </si>
  <si>
    <t>キャリア・アップ</t>
  </si>
  <si>
    <t>中学校初任者研修</t>
  </si>
  <si>
    <t>特別支援学校初任者研修</t>
  </si>
  <si>
    <t>新規採用養護教諭研修</t>
  </si>
  <si>
    <t>養護教諭</t>
    <rPh sb="0" eb="1">
      <t>ヨウゴ</t>
    </rPh>
    <rPh sb="1" eb="3">
      <t>キョウユ</t>
    </rPh>
    <phoneticPr fontId="13"/>
  </si>
  <si>
    <t>新規採用栄養教諭研修</t>
  </si>
  <si>
    <t>栄養教諭</t>
    <rPh sb="0" eb="1">
      <t>エイヨウ</t>
    </rPh>
    <rPh sb="1" eb="3">
      <t>キョウユ</t>
    </rPh>
    <phoneticPr fontId="13"/>
  </si>
  <si>
    <t>幼稚園等新規採用教員研修</t>
  </si>
  <si>
    <t>小学校２年目教員研修</t>
    <rPh sb="0" eb="3">
      <t>ショウガッコウ</t>
    </rPh>
    <rPh sb="4" eb="6">
      <t>ネンメ</t>
    </rPh>
    <rPh sb="6" eb="8">
      <t>キョウイン</t>
    </rPh>
    <rPh sb="8" eb="10">
      <t>ケンシュウ</t>
    </rPh>
    <phoneticPr fontId="19"/>
  </si>
  <si>
    <t>中学校２年目教員研修</t>
    <rPh sb="0" eb="3">
      <t>チュウガッコウ</t>
    </rPh>
    <rPh sb="4" eb="6">
      <t>ネンメ</t>
    </rPh>
    <rPh sb="6" eb="8">
      <t>キョウイン</t>
    </rPh>
    <rPh sb="8" eb="10">
      <t>ケンシュウ</t>
    </rPh>
    <phoneticPr fontId="19"/>
  </si>
  <si>
    <t>小学校３年目教員研修</t>
    <rPh sb="0" eb="3">
      <t>ショウガッコウ</t>
    </rPh>
    <rPh sb="4" eb="6">
      <t>ネンメ</t>
    </rPh>
    <rPh sb="6" eb="8">
      <t>キョウイン</t>
    </rPh>
    <rPh sb="8" eb="10">
      <t>ケンシュウ</t>
    </rPh>
    <phoneticPr fontId="19"/>
  </si>
  <si>
    <t>中学校３年目教員研修</t>
    <rPh sb="0" eb="3">
      <t>チュウガッコウ</t>
    </rPh>
    <rPh sb="4" eb="6">
      <t>ネンメ</t>
    </rPh>
    <rPh sb="6" eb="8">
      <t>キョウイン</t>
    </rPh>
    <rPh sb="8" eb="10">
      <t>ケンシュウ</t>
    </rPh>
    <phoneticPr fontId="19"/>
  </si>
  <si>
    <t>高等学校３年目教員研修</t>
    <rPh sb="0" eb="2">
      <t>コウトウ</t>
    </rPh>
    <rPh sb="2" eb="4">
      <t>ガッコウ</t>
    </rPh>
    <rPh sb="5" eb="7">
      <t>ネンメ</t>
    </rPh>
    <rPh sb="7" eb="9">
      <t>キョウイン</t>
    </rPh>
    <rPh sb="9" eb="11">
      <t>ケンシュウ</t>
    </rPh>
    <phoneticPr fontId="3"/>
  </si>
  <si>
    <t>特別支援学校３年目教員研修</t>
    <rPh sb="0" eb="2">
      <t>トクベツ</t>
    </rPh>
    <rPh sb="2" eb="4">
      <t>シエン</t>
    </rPh>
    <rPh sb="4" eb="6">
      <t>ガッコウ</t>
    </rPh>
    <rPh sb="7" eb="9">
      <t>ネンメ</t>
    </rPh>
    <rPh sb="9" eb="11">
      <t>キョウイン</t>
    </rPh>
    <rPh sb="11" eb="13">
      <t>ケンシュウ</t>
    </rPh>
    <phoneticPr fontId="19"/>
  </si>
  <si>
    <t>幼稚園等中堅教諭資質向上研修</t>
    <rPh sb="0" eb="3">
      <t>ヨウチエン</t>
    </rPh>
    <rPh sb="3" eb="4">
      <t>ナド</t>
    </rPh>
    <rPh sb="4" eb="6">
      <t>チュウケン</t>
    </rPh>
    <rPh sb="6" eb="8">
      <t>キョウユ</t>
    </rPh>
    <rPh sb="8" eb="10">
      <t>シシツ</t>
    </rPh>
    <rPh sb="10" eb="12">
      <t>コウジョウ</t>
    </rPh>
    <rPh sb="12" eb="14">
      <t>ケンシュウ</t>
    </rPh>
    <phoneticPr fontId="19"/>
  </si>
  <si>
    <t>小学校中堅教諭資質向上研修【前期】【後期】</t>
    <rPh sb="0" eb="3">
      <t>ショウガッコウ</t>
    </rPh>
    <rPh sb="3" eb="5">
      <t>チュウケン</t>
    </rPh>
    <rPh sb="5" eb="7">
      <t>キョウユ</t>
    </rPh>
    <rPh sb="7" eb="9">
      <t>シシツ</t>
    </rPh>
    <rPh sb="9" eb="11">
      <t>コウジョウ</t>
    </rPh>
    <rPh sb="11" eb="13">
      <t>ケンシュウ</t>
    </rPh>
    <rPh sb="14" eb="16">
      <t>ゼンキ</t>
    </rPh>
    <phoneticPr fontId="19"/>
  </si>
  <si>
    <t>教諭</t>
    <rPh sb="0" eb="1">
      <t>キョウユ</t>
    </rPh>
    <phoneticPr fontId="13"/>
  </si>
  <si>
    <t>中学校中堅教諭資質向上研修【前期】【後期】</t>
    <rPh sb="0" eb="3">
      <t>チュウガッコウ</t>
    </rPh>
    <rPh sb="3" eb="5">
      <t>チュウケン</t>
    </rPh>
    <rPh sb="5" eb="7">
      <t>キョウユ</t>
    </rPh>
    <rPh sb="7" eb="9">
      <t>シシツ</t>
    </rPh>
    <rPh sb="9" eb="11">
      <t>コウジョウ</t>
    </rPh>
    <rPh sb="11" eb="13">
      <t>ケンシュウ</t>
    </rPh>
    <rPh sb="14" eb="16">
      <t>ゼンキ</t>
    </rPh>
    <phoneticPr fontId="19"/>
  </si>
  <si>
    <t>高等学校中堅教諭資質向上研修【前期】【後期】</t>
    <rPh sb="0" eb="2">
      <t>コウトウ</t>
    </rPh>
    <rPh sb="2" eb="4">
      <t>ガッコウ</t>
    </rPh>
    <rPh sb="4" eb="6">
      <t>チュウケン</t>
    </rPh>
    <rPh sb="6" eb="8">
      <t>キョウユ</t>
    </rPh>
    <rPh sb="8" eb="10">
      <t>シシツ</t>
    </rPh>
    <rPh sb="10" eb="12">
      <t>コウジョウ</t>
    </rPh>
    <rPh sb="12" eb="14">
      <t>ケンシュウ</t>
    </rPh>
    <rPh sb="15" eb="17">
      <t>ゼンキ</t>
    </rPh>
    <phoneticPr fontId="19"/>
  </si>
  <si>
    <t>「理科」は希望実習分野を入力</t>
    <rPh sb="1" eb="3">
      <t>リカ</t>
    </rPh>
    <rPh sb="5" eb="7">
      <t>キボウ</t>
    </rPh>
    <rPh sb="7" eb="9">
      <t>ジッシュウ</t>
    </rPh>
    <rPh sb="9" eb="11">
      <t>ブンヤ</t>
    </rPh>
    <rPh sb="12" eb="14">
      <t>ニュウリョク</t>
    </rPh>
    <phoneticPr fontId="13"/>
  </si>
  <si>
    <t>特別支援学校中堅教諭資質向上研修【前期】【後期】</t>
    <rPh sb="0" eb="2">
      <t>トクベツ</t>
    </rPh>
    <rPh sb="2" eb="4">
      <t>シエン</t>
    </rPh>
    <rPh sb="4" eb="6">
      <t>ガッコウ</t>
    </rPh>
    <rPh sb="6" eb="8">
      <t>チュウケン</t>
    </rPh>
    <rPh sb="8" eb="10">
      <t>キョウユ</t>
    </rPh>
    <rPh sb="10" eb="12">
      <t>シシツ</t>
    </rPh>
    <rPh sb="12" eb="14">
      <t>コウジョウ</t>
    </rPh>
    <rPh sb="14" eb="16">
      <t>ケンシュウ</t>
    </rPh>
    <rPh sb="17" eb="19">
      <t>ゼンキ</t>
    </rPh>
    <phoneticPr fontId="19"/>
  </si>
  <si>
    <t>中堅養護教諭資質向上研修【前期】【後期】</t>
    <rPh sb="13" eb="15">
      <t>ゼンキ</t>
    </rPh>
    <phoneticPr fontId="19"/>
  </si>
  <si>
    <t>養護教諭</t>
    <rPh sb="0" eb="2">
      <t>キョウユ</t>
    </rPh>
    <phoneticPr fontId="13"/>
  </si>
  <si>
    <t>中堅栄養教諭資質向上研修【前期】【後期】</t>
    <rPh sb="2" eb="4">
      <t>エイヨウ</t>
    </rPh>
    <rPh sb="13" eb="15">
      <t>ゼンキ</t>
    </rPh>
    <phoneticPr fontId="19"/>
  </si>
  <si>
    <t>栄養教諭</t>
    <rPh sb="0" eb="2">
      <t>キョウユ</t>
    </rPh>
    <phoneticPr fontId="13"/>
  </si>
  <si>
    <t>特別支援学校初任者研修拠点校指導教員研修</t>
  </si>
  <si>
    <t>通級指導担当教員初心者研修</t>
  </si>
  <si>
    <t>高等学校実習教員研修</t>
    <phoneticPr fontId="19"/>
  </si>
  <si>
    <t>理科</t>
    <rPh sb="0" eb="2">
      <t>リカ</t>
    </rPh>
    <phoneticPr fontId="13"/>
  </si>
  <si>
    <t>県立学校新任生徒指導主事研修</t>
  </si>
  <si>
    <t>中学校新任進路指導主事研修</t>
    <rPh sb="3" eb="5">
      <t>シンニン</t>
    </rPh>
    <phoneticPr fontId="19"/>
  </si>
  <si>
    <t>県立学校新任進路指導主事研修</t>
    <rPh sb="4" eb="6">
      <t>シンニン</t>
    </rPh>
    <phoneticPr fontId="19"/>
  </si>
  <si>
    <t>小中学校新任教務主任研修</t>
  </si>
  <si>
    <t>県立学校新任教務主任研修</t>
  </si>
  <si>
    <t>産業教育学科主任研修</t>
  </si>
  <si>
    <t>「大学科・小学科」を入力</t>
    <rPh sb="1" eb="2">
      <t>ダイ</t>
    </rPh>
    <rPh sb="2" eb="4">
      <t>ガッカ</t>
    </rPh>
    <rPh sb="5" eb="6">
      <t>ショウ</t>
    </rPh>
    <rPh sb="6" eb="8">
      <t>ガッカ</t>
    </rPh>
    <rPh sb="10" eb="12">
      <t>ニュウリョク</t>
    </rPh>
    <phoneticPr fontId="13"/>
  </si>
  <si>
    <t>部主事</t>
    <rPh sb="0" eb="2">
      <t>シュジ</t>
    </rPh>
    <phoneticPr fontId="13"/>
  </si>
  <si>
    <t>勤務園の分類を入力</t>
    <rPh sb="0" eb="2">
      <t>キンム</t>
    </rPh>
    <rPh sb="2" eb="3">
      <t>エン</t>
    </rPh>
    <rPh sb="4" eb="6">
      <t>ブンルイ</t>
    </rPh>
    <rPh sb="7" eb="9">
      <t>ニュウリョク</t>
    </rPh>
    <phoneticPr fontId="13"/>
  </si>
  <si>
    <t>教頭</t>
    <rPh sb="0" eb="1">
      <t>キョウトウ</t>
    </rPh>
    <phoneticPr fontId="13"/>
  </si>
  <si>
    <t>校長</t>
    <rPh sb="0" eb="1">
      <t>コウチョウ</t>
    </rPh>
    <phoneticPr fontId="13"/>
  </si>
  <si>
    <t>指導改善研修</t>
    <rPh sb="0" eb="2">
      <t>シドウ</t>
    </rPh>
    <rPh sb="2" eb="4">
      <t>カイゼン</t>
    </rPh>
    <rPh sb="4" eb="6">
      <t>ケンシュウ</t>
    </rPh>
    <phoneticPr fontId="3"/>
  </si>
  <si>
    <t>幼児教育講座</t>
    <rPh sb="0" eb="2">
      <t>ヨウジ</t>
    </rPh>
    <rPh sb="2" eb="4">
      <t>キョウイク</t>
    </rPh>
    <phoneticPr fontId="19"/>
  </si>
  <si>
    <t>保育技術講座</t>
    <rPh sb="0" eb="2">
      <t>ホイク</t>
    </rPh>
    <rPh sb="2" eb="4">
      <t>ギジュツ</t>
    </rPh>
    <rPh sb="4" eb="6">
      <t>コウザ</t>
    </rPh>
    <phoneticPr fontId="3"/>
  </si>
  <si>
    <t>道徳推進講座</t>
    <rPh sb="2" eb="4">
      <t>スイシン</t>
    </rPh>
    <phoneticPr fontId="19"/>
  </si>
  <si>
    <t>外国人児童生徒教育講座</t>
  </si>
  <si>
    <t>年数 / 初</t>
    <rPh sb="0" eb="1">
      <t>ネンスウ</t>
    </rPh>
    <phoneticPr fontId="13"/>
  </si>
  <si>
    <t>年数 / 初</t>
  </si>
  <si>
    <t>教育研究リーダー養成研修</t>
  </si>
  <si>
    <t>県立学校運営講座</t>
  </si>
  <si>
    <t>教育相談特別研修</t>
    <rPh sb="0" eb="2">
      <t>キョウイク</t>
    </rPh>
    <rPh sb="2" eb="4">
      <t>ソウダン</t>
    </rPh>
    <rPh sb="4" eb="6">
      <t>トクベツ</t>
    </rPh>
    <rPh sb="6" eb="8">
      <t>ケンシュウ</t>
    </rPh>
    <phoneticPr fontId="3"/>
  </si>
  <si>
    <t>小中学校社会体験型教員研修</t>
    <rPh sb="0" eb="1">
      <t>ショウ</t>
    </rPh>
    <rPh sb="1" eb="2">
      <t>チュウ</t>
    </rPh>
    <rPh sb="2" eb="4">
      <t>ガッコウ</t>
    </rPh>
    <rPh sb="4" eb="6">
      <t>シャカイ</t>
    </rPh>
    <rPh sb="6" eb="9">
      <t>タイケンガタ</t>
    </rPh>
    <rPh sb="9" eb="11">
      <t>キョウイン</t>
    </rPh>
    <rPh sb="11" eb="13">
      <t>ケンシュウ</t>
    </rPh>
    <phoneticPr fontId="3"/>
  </si>
  <si>
    <t>大学院及び教職大学院派遣研修</t>
    <rPh sb="0" eb="3">
      <t>ダイガクイン</t>
    </rPh>
    <rPh sb="3" eb="4">
      <t>オヨ</t>
    </rPh>
    <rPh sb="5" eb="7">
      <t>キョウショク</t>
    </rPh>
    <rPh sb="7" eb="10">
      <t>ダイガクイン</t>
    </rPh>
    <rPh sb="10" eb="12">
      <t>ハケン</t>
    </rPh>
    <rPh sb="12" eb="14">
      <t>ケンシュウ</t>
    </rPh>
    <phoneticPr fontId="3"/>
  </si>
  <si>
    <t>愛知教育大学特別支援教育特別専攻科内地留学研修</t>
    <rPh sb="0" eb="2">
      <t>アイチ</t>
    </rPh>
    <rPh sb="2" eb="4">
      <t>キョウイク</t>
    </rPh>
    <rPh sb="4" eb="6">
      <t>ダイガク</t>
    </rPh>
    <rPh sb="6" eb="8">
      <t>トクベツ</t>
    </rPh>
    <rPh sb="8" eb="10">
      <t>シエン</t>
    </rPh>
    <rPh sb="10" eb="12">
      <t>キョウイク</t>
    </rPh>
    <rPh sb="12" eb="14">
      <t>トクベツ</t>
    </rPh>
    <rPh sb="14" eb="16">
      <t>センコウ</t>
    </rPh>
    <rPh sb="16" eb="17">
      <t>カ</t>
    </rPh>
    <rPh sb="17" eb="19">
      <t>ナイチ</t>
    </rPh>
    <rPh sb="19" eb="21">
      <t>リュウガク</t>
    </rPh>
    <rPh sb="21" eb="23">
      <t>ケンシュウ</t>
    </rPh>
    <phoneticPr fontId="3"/>
  </si>
  <si>
    <t>国立特別支援教育総合研究所特別支援教育専門研修</t>
    <rPh sb="0" eb="2">
      <t>コクリツ</t>
    </rPh>
    <rPh sb="2" eb="4">
      <t>トクベツ</t>
    </rPh>
    <rPh sb="4" eb="6">
      <t>シエン</t>
    </rPh>
    <rPh sb="6" eb="8">
      <t>キョウイク</t>
    </rPh>
    <rPh sb="8" eb="10">
      <t>ソウゴウ</t>
    </rPh>
    <rPh sb="10" eb="13">
      <t>ケンキュウジョ</t>
    </rPh>
    <rPh sb="13" eb="15">
      <t>トクベツ</t>
    </rPh>
    <rPh sb="15" eb="17">
      <t>シエン</t>
    </rPh>
    <rPh sb="17" eb="19">
      <t>キョウイク</t>
    </rPh>
    <rPh sb="19" eb="21">
      <t>センモン</t>
    </rPh>
    <rPh sb="21" eb="23">
      <t>ケンシュウ</t>
    </rPh>
    <phoneticPr fontId="3"/>
  </si>
  <si>
    <t>看護科講座</t>
    <rPh sb="0" eb="2">
      <t>カンゴ</t>
    </rPh>
    <rPh sb="2" eb="3">
      <t>カ</t>
    </rPh>
    <rPh sb="3" eb="5">
      <t>コウザ</t>
    </rPh>
    <phoneticPr fontId="3"/>
  </si>
  <si>
    <t xml:space="preserve">学校農園活用講座 </t>
    <rPh sb="0" eb="2">
      <t>ガッコウ</t>
    </rPh>
    <rPh sb="2" eb="4">
      <t>ノウエン</t>
    </rPh>
    <rPh sb="4" eb="6">
      <t>カツヨウ</t>
    </rPh>
    <rPh sb="6" eb="8">
      <t>コウザ</t>
    </rPh>
    <phoneticPr fontId="3"/>
  </si>
  <si>
    <t>安全教育実技講座（小型車両系建設機械運転業務特別教育講習）</t>
    <rPh sb="0" eb="2">
      <t>アンゼン</t>
    </rPh>
    <rPh sb="2" eb="4">
      <t>キョウイク</t>
    </rPh>
    <rPh sb="4" eb="6">
      <t>ジツギ</t>
    </rPh>
    <rPh sb="6" eb="8">
      <t>コウザ</t>
    </rPh>
    <rPh sb="9" eb="11">
      <t>コガタ</t>
    </rPh>
    <rPh sb="11" eb="13">
      <t>シャリョウ</t>
    </rPh>
    <rPh sb="13" eb="14">
      <t>ケイ</t>
    </rPh>
    <rPh sb="14" eb="16">
      <t>ケンセツ</t>
    </rPh>
    <rPh sb="16" eb="18">
      <t>キカイ</t>
    </rPh>
    <rPh sb="18" eb="20">
      <t>ウンテン</t>
    </rPh>
    <rPh sb="20" eb="22">
      <t>ギョウム</t>
    </rPh>
    <rPh sb="22" eb="24">
      <t>トクベツ</t>
    </rPh>
    <rPh sb="24" eb="26">
      <t>キョウイク</t>
    </rPh>
    <rPh sb="26" eb="28">
      <t>コウシュウ</t>
    </rPh>
    <phoneticPr fontId="3"/>
  </si>
  <si>
    <t>刈払機安全衛生教育講座</t>
    <rPh sb="0" eb="1">
      <t>カリ</t>
    </rPh>
    <rPh sb="1" eb="2">
      <t>バライ</t>
    </rPh>
    <rPh sb="2" eb="3">
      <t>キ</t>
    </rPh>
    <rPh sb="3" eb="5">
      <t>アンゼン</t>
    </rPh>
    <rPh sb="5" eb="7">
      <t>エイセイ</t>
    </rPh>
    <rPh sb="7" eb="9">
      <t>キョウイク</t>
    </rPh>
    <rPh sb="9" eb="11">
      <t>コウザ</t>
    </rPh>
    <phoneticPr fontId="3"/>
  </si>
  <si>
    <t>農業技術講座</t>
    <rPh sb="0" eb="2">
      <t>ノウギョウ</t>
    </rPh>
    <rPh sb="2" eb="4">
      <t>ギジュツ</t>
    </rPh>
    <rPh sb="4" eb="6">
      <t>コウザ</t>
    </rPh>
    <phoneticPr fontId="19"/>
  </si>
  <si>
    <t>特別支援教育講座</t>
    <rPh sb="6" eb="8">
      <t>コウザ</t>
    </rPh>
    <phoneticPr fontId="3"/>
  </si>
  <si>
    <t>学級・学年づくりに生かす教育相談講座</t>
    <rPh sb="0" eb="2">
      <t>ガッキュウ</t>
    </rPh>
    <rPh sb="3" eb="5">
      <t>ガクネン</t>
    </rPh>
    <rPh sb="9" eb="10">
      <t>イ</t>
    </rPh>
    <rPh sb="12" eb="14">
      <t>キョウイク</t>
    </rPh>
    <rPh sb="14" eb="16">
      <t>ソウダン</t>
    </rPh>
    <rPh sb="16" eb="18">
      <t>コウザ</t>
    </rPh>
    <phoneticPr fontId="19"/>
  </si>
  <si>
    <t>いじめ・不登校など今日的課題に対応する教育相談講座</t>
    <rPh sb="9" eb="12">
      <t>コンニチテキ</t>
    </rPh>
    <rPh sb="12" eb="14">
      <t>カダイ</t>
    </rPh>
    <rPh sb="15" eb="17">
      <t>タイオウ</t>
    </rPh>
    <phoneticPr fontId="19"/>
  </si>
  <si>
    <t>教育相談コーディネーター養成講座</t>
    <rPh sb="0" eb="2">
      <t>キョウイク</t>
    </rPh>
    <rPh sb="2" eb="4">
      <t>ソウダン</t>
    </rPh>
    <rPh sb="12" eb="14">
      <t>ヨウセイ</t>
    </rPh>
    <rPh sb="14" eb="16">
      <t>コウザ</t>
    </rPh>
    <phoneticPr fontId="19"/>
  </si>
  <si>
    <t>特別支援学校におけるセンター的機能強化講座</t>
    <rPh sb="0" eb="2">
      <t>トクベツ</t>
    </rPh>
    <rPh sb="2" eb="4">
      <t>シエン</t>
    </rPh>
    <rPh sb="4" eb="6">
      <t>ガッコウ</t>
    </rPh>
    <rPh sb="14" eb="15">
      <t>テキ</t>
    </rPh>
    <rPh sb="15" eb="17">
      <t>キノウ</t>
    </rPh>
    <rPh sb="17" eb="19">
      <t>キョウカ</t>
    </rPh>
    <rPh sb="19" eb="21">
      <t>コウザ</t>
    </rPh>
    <phoneticPr fontId="19"/>
  </si>
  <si>
    <t>あいちクラスルーム・エバンジェリスト養成研修</t>
    <rPh sb="18" eb="20">
      <t>ヨウセイ</t>
    </rPh>
    <rPh sb="20" eb="22">
      <t>ケンシュウ</t>
    </rPh>
    <phoneticPr fontId="3"/>
  </si>
  <si>
    <t>ＩＣＴ活用実践講座</t>
    <rPh sb="3" eb="5">
      <t>カツヨウ</t>
    </rPh>
    <rPh sb="5" eb="7">
      <t>ジッセン</t>
    </rPh>
    <rPh sb="7" eb="9">
      <t>コウザ</t>
    </rPh>
    <phoneticPr fontId="19"/>
  </si>
  <si>
    <t>高等学校国語科講座～授業構想の工夫～</t>
    <phoneticPr fontId="2"/>
  </si>
  <si>
    <t>高等学校地理歴史・公民科講座～授業構想の工夫～</t>
    <phoneticPr fontId="2"/>
  </si>
  <si>
    <t>高等学校数学科講座～授業構想の工夫１～</t>
    <phoneticPr fontId="2"/>
  </si>
  <si>
    <t>高等学校数学科講座～授業構想の工夫２～</t>
    <phoneticPr fontId="2"/>
  </si>
  <si>
    <t>高等学校理科講座～授業構想の工夫～</t>
    <phoneticPr fontId="2"/>
  </si>
  <si>
    <t>高等学校英語科講座～授業構想の工夫～</t>
    <phoneticPr fontId="2"/>
  </si>
  <si>
    <t>高等学校情報科講座～情報Ⅰ「プログラミング」～</t>
    <phoneticPr fontId="2"/>
  </si>
  <si>
    <t>理科観察・実験指導基礎講座</t>
    <phoneticPr fontId="2"/>
  </si>
  <si>
    <t>主権者教育推進講座</t>
    <phoneticPr fontId="2"/>
  </si>
  <si>
    <t>高等学校におけるキャリア教育の進め方講座</t>
    <phoneticPr fontId="2"/>
  </si>
  <si>
    <t>生活科講座～基礎・基本から考える～</t>
    <phoneticPr fontId="2"/>
  </si>
  <si>
    <t>道徳教育講座～考え議論する道徳～</t>
    <phoneticPr fontId="2"/>
  </si>
  <si>
    <t>総合的な学習の時間講座～探究の扉を開く～</t>
    <phoneticPr fontId="2"/>
  </si>
  <si>
    <t>小学校英語の基礎講座</t>
    <phoneticPr fontId="2"/>
  </si>
  <si>
    <t>「国際英語」教育の理論と実践</t>
    <phoneticPr fontId="2"/>
  </si>
  <si>
    <t>Integrating Language &amp; Content in an English Class</t>
    <phoneticPr fontId="2"/>
  </si>
  <si>
    <t>産業教育における評価の在り方</t>
    <phoneticPr fontId="2"/>
  </si>
  <si>
    <t>ＧＩＧＡスクール構想の動向について</t>
    <phoneticPr fontId="2"/>
  </si>
  <si>
    <t>オンライン教育の効果と課題について</t>
    <phoneticPr fontId="2"/>
  </si>
  <si>
    <t>情報モラル教育講座</t>
    <phoneticPr fontId="2"/>
  </si>
  <si>
    <t>教師のための情報危機管理講座</t>
    <phoneticPr fontId="2"/>
  </si>
  <si>
    <t>カリキュラム・マネジメント講座</t>
    <phoneticPr fontId="2"/>
  </si>
  <si>
    <t>効果を上げる授業研究の在り方</t>
    <phoneticPr fontId="2"/>
  </si>
  <si>
    <t>校内研修と授業研究の効果的な進め方講座</t>
    <phoneticPr fontId="2"/>
  </si>
  <si>
    <t>ＯＪＴの推進について</t>
    <phoneticPr fontId="2"/>
  </si>
  <si>
    <t>愛知の特別支援教育</t>
    <phoneticPr fontId="2"/>
  </si>
  <si>
    <t>発達障害の理解と支援講座</t>
    <phoneticPr fontId="2"/>
  </si>
  <si>
    <t>視覚障害の理解と支援講座</t>
    <phoneticPr fontId="2"/>
  </si>
  <si>
    <t>聴覚障害の理解と支援講座</t>
    <phoneticPr fontId="2"/>
  </si>
  <si>
    <t xml:space="preserve">事例研究の意義と進め方 </t>
    <phoneticPr fontId="2"/>
  </si>
  <si>
    <t>児童生徒の強みを生かす教育相談講座</t>
    <phoneticPr fontId="2"/>
  </si>
  <si>
    <t xml:space="preserve">いじめの組織的な未然防止講座 </t>
    <phoneticPr fontId="2"/>
  </si>
  <si>
    <t>不登校支援と予防講座～多様な背景を踏まえた学校での支援と予防～</t>
    <phoneticPr fontId="2"/>
  </si>
  <si>
    <t>性の多様性の理解推進講座</t>
    <phoneticPr fontId="2"/>
  </si>
  <si>
    <t xml:space="preserve">外国人児童生徒教育の現状と課題  </t>
    <phoneticPr fontId="2"/>
  </si>
  <si>
    <t xml:space="preserve">ＥＳＤ（持続発展教育）推進講座 </t>
    <phoneticPr fontId="2"/>
  </si>
  <si>
    <t>ＳＤＧｓ理解講座</t>
    <phoneticPr fontId="2"/>
  </si>
  <si>
    <t>学校安全推進講座</t>
    <phoneticPr fontId="2"/>
  </si>
  <si>
    <t>地域学校協働活動推進講座</t>
    <phoneticPr fontId="2"/>
  </si>
  <si>
    <t xml:space="preserve">社会人としてのマナー </t>
    <phoneticPr fontId="2"/>
  </si>
  <si>
    <t>職場のメンタルヘルス講座</t>
    <phoneticPr fontId="2"/>
  </si>
  <si>
    <t>心が軽くなるコミュニケーション講座</t>
    <phoneticPr fontId="2"/>
  </si>
  <si>
    <t>A</t>
    <phoneticPr fontId="2"/>
  </si>
  <si>
    <t>B</t>
    <phoneticPr fontId="2"/>
  </si>
  <si>
    <t>岡崎　美子</t>
    <rPh sb="0" eb="2">
      <t>オカザキ</t>
    </rPh>
    <rPh sb="3" eb="4">
      <t>ミ</t>
    </rPh>
    <rPh sb="4" eb="5">
      <t>コ</t>
    </rPh>
    <phoneticPr fontId="2"/>
  </si>
  <si>
    <t xml:space="preserve">
　１　研修番号６６～１０７のスキル・アップ研修（自由応募制）について，名簿を作成する。　　
　２　研修番号６６～１０７の講座については，「ｅラーニング研修」によって実施し，令和６年２月９日（金）到着分まで，　
　　随時応募を受け付ける。
　３　提出については，下記に従って，本様式をメール送信する。ただし，学校の所属アドレス（代表アドレス）がない場合は，
　　この名簿を印刷し，申し込み手続き（p.5参照）に従って郵送する。
　４　教員サポートシステムにより申し込んでいる場合は提出の必要はない。</t>
    <rPh sb="154" eb="156">
      <t>ガッコウ</t>
    </rPh>
    <rPh sb="217" eb="219">
      <t>キョウイン</t>
    </rPh>
    <rPh sb="230" eb="231">
      <t>モウ</t>
    </rPh>
    <rPh sb="232" eb="233">
      <t>コ</t>
    </rPh>
    <rPh sb="237" eb="239">
      <t>バアイ</t>
    </rPh>
    <rPh sb="240" eb="242">
      <t>テイシュツ</t>
    </rPh>
    <rPh sb="243" eb="245">
      <t>ヒツヨウ</t>
    </rPh>
    <phoneticPr fontId="2"/>
  </si>
  <si>
    <t xml:space="preserve">
　１　研修番号６６～１０７のスキル・アップ研修（自由応募制）について，名簿を作成する。　　
　２　研修番号６６～１０７の講座については，「ｅラーニング研修」によって実施し，令和６年２月９日（金）到着分まで，　
　　随時応募を受け付ける。
　３　提出については，下記に従って，本様式をメール送信する。ただし，学校の所属アドレス（代表アドレス）がない場合は，
　　この名簿を印刷し，申し込み手続き（p.5参照）に従って郵送する。
　４　教員サポートシステムにより申し込んでいる場合は提出の必要はない。</t>
    <rPh sb="154" eb="156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</si>
</sst>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2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Times New Roman"/>
      <family val="1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11"/>
      <color indexed="55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1" fillId="0" borderId="0">
      <alignment vertical="center"/>
    </xf>
  </cellStyleXfs>
  <cellXfs count="229">
    <xf numFmtId="0" fontId="0" fillId="0" borderId="0" xfId="0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Protection="1">
      <alignment vertical="center"/>
    </xf>
    <xf numFmtId="0" fontId="7" fillId="0" borderId="0" xfId="0" applyFont="1" applyFill="1" applyAlignment="1" applyProtection="1">
      <alignment vertical="center" shrinkToFit="1"/>
    </xf>
    <xf numFmtId="0" fontId="7" fillId="0" borderId="0" xfId="0" applyFont="1" applyFill="1" applyAlignment="1" applyProtection="1">
      <alignment vertical="center" wrapText="1"/>
    </xf>
    <xf numFmtId="0" fontId="7" fillId="0" borderId="0" xfId="0" applyFont="1" applyFill="1" applyBorder="1" applyProtection="1">
      <alignment vertical="center"/>
    </xf>
    <xf numFmtId="0" fontId="6" fillId="0" borderId="4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5" fillId="0" borderId="0" xfId="0" applyFont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wrapText="1" shrinkToFit="1"/>
    </xf>
    <xf numFmtId="0" fontId="6" fillId="0" borderId="3" xfId="0" applyFont="1" applyFill="1" applyBorder="1" applyAlignment="1" applyProtection="1">
      <alignment horizontal="center" vertical="center" wrapText="1" shrinkToFit="1"/>
    </xf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>
      <alignment vertical="center" shrinkToFit="1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 shrinkToFit="1"/>
    </xf>
    <xf numFmtId="0" fontId="3" fillId="0" borderId="0" xfId="0" applyFont="1" applyBorder="1" applyProtection="1">
      <alignment vertical="center"/>
    </xf>
    <xf numFmtId="0" fontId="3" fillId="0" borderId="0" xfId="0" applyFont="1" applyFill="1" applyBorder="1" applyAlignment="1" applyProtection="1">
      <alignment vertical="top" wrapText="1" shrinkToFit="1"/>
    </xf>
    <xf numFmtId="0" fontId="3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shrinkToFit="1"/>
    </xf>
    <xf numFmtId="0" fontId="10" fillId="0" borderId="0" xfId="0" applyFont="1" applyFill="1" applyBorder="1" applyAlignment="1" applyProtection="1">
      <alignment vertical="center"/>
    </xf>
    <xf numFmtId="0" fontId="10" fillId="0" borderId="11" xfId="0" applyFont="1" applyFill="1" applyBorder="1" applyAlignment="1" applyProtection="1">
      <alignment vertical="center"/>
    </xf>
    <xf numFmtId="0" fontId="3" fillId="0" borderId="11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left" vertical="top" wrapText="1" shrinkToFit="1"/>
    </xf>
    <xf numFmtId="0" fontId="4" fillId="0" borderId="5" xfId="0" applyFont="1" applyFill="1" applyBorder="1" applyAlignment="1" applyProtection="1">
      <alignment horizontal="left" vertical="top" wrapText="1" shrinkToFit="1"/>
    </xf>
    <xf numFmtId="0" fontId="4" fillId="0" borderId="0" xfId="0" applyFont="1" applyFill="1" applyBorder="1" applyProtection="1">
      <alignment vertical="center"/>
    </xf>
    <xf numFmtId="0" fontId="6" fillId="0" borderId="11" xfId="0" applyFont="1" applyFill="1" applyBorder="1" applyAlignment="1" applyProtection="1">
      <alignment horizontal="center" vertical="center" wrapText="1" shrinkToFit="1"/>
    </xf>
    <xf numFmtId="0" fontId="3" fillId="0" borderId="11" xfId="0" applyFont="1" applyFill="1" applyBorder="1" applyAlignment="1" applyProtection="1">
      <alignment horizontal="center" vertical="center" shrinkToFit="1"/>
    </xf>
    <xf numFmtId="0" fontId="0" fillId="0" borderId="1" xfId="2" applyFont="1" applyBorder="1" applyAlignment="1">
      <alignment horizontal="center"/>
    </xf>
    <xf numFmtId="0" fontId="17" fillId="0" borderId="1" xfId="2" applyFont="1" applyBorder="1" applyAlignment="1">
      <alignment shrinkToFit="1"/>
    </xf>
    <xf numFmtId="0" fontId="0" fillId="0" borderId="1" xfId="2" applyFont="1" applyBorder="1" applyAlignment="1">
      <alignment shrinkToFit="1"/>
    </xf>
    <xf numFmtId="0" fontId="11" fillId="0" borderId="1" xfId="2" applyFont="1" applyBorder="1" applyAlignment="1">
      <alignment vertical="center" shrinkToFit="1"/>
    </xf>
    <xf numFmtId="0" fontId="11" fillId="0" borderId="1" xfId="2" applyFont="1" applyFill="1" applyBorder="1" applyAlignment="1">
      <alignment vertical="center" shrinkToFit="1"/>
    </xf>
    <xf numFmtId="0" fontId="11" fillId="0" borderId="0" xfId="2" applyFont="1" applyBorder="1" applyAlignment="1">
      <alignment vertical="center" shrinkToFit="1"/>
    </xf>
    <xf numFmtId="0" fontId="17" fillId="0" borderId="0" xfId="2" applyFont="1" applyAlignment="1"/>
    <xf numFmtId="0" fontId="4" fillId="0" borderId="0" xfId="2" applyFont="1" applyFill="1" applyBorder="1" applyAlignment="1" applyProtection="1">
      <alignment vertical="center" wrapText="1" shrinkToFit="1"/>
    </xf>
    <xf numFmtId="0" fontId="18" fillId="0" borderId="0" xfId="2" applyFont="1" applyFill="1" applyAlignment="1" applyProtection="1">
      <alignment vertical="center" wrapText="1" shrinkToFit="1"/>
    </xf>
    <xf numFmtId="0" fontId="4" fillId="0" borderId="0" xfId="2" applyFont="1" applyFill="1" applyAlignment="1" applyProtection="1">
      <alignment vertical="center" wrapText="1"/>
    </xf>
    <xf numFmtId="0" fontId="4" fillId="0" borderId="0" xfId="2" applyFont="1" applyFill="1" applyAlignment="1" applyProtection="1">
      <alignment vertical="center" wrapText="1" shrinkToFit="1"/>
    </xf>
    <xf numFmtId="0" fontId="11" fillId="0" borderId="1" xfId="2" applyFont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center" vertical="center" shrinkToFit="1"/>
    </xf>
    <xf numFmtId="0" fontId="13" fillId="0" borderId="1" xfId="2" applyFont="1" applyBorder="1" applyAlignment="1">
      <alignment horizontal="center" vertical="center" wrapText="1" shrinkToFit="1"/>
    </xf>
    <xf numFmtId="0" fontId="13" fillId="2" borderId="1" xfId="2" applyFont="1" applyFill="1" applyBorder="1" applyAlignment="1">
      <alignment horizontal="center" vertical="center" wrapText="1" shrinkToFit="1"/>
    </xf>
    <xf numFmtId="0" fontId="13" fillId="0" borderId="1" xfId="2" applyFont="1" applyFill="1" applyBorder="1" applyAlignment="1">
      <alignment horizontal="center" vertical="center" wrapText="1" shrinkToFit="1"/>
    </xf>
    <xf numFmtId="176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left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1" fillId="2" borderId="1" xfId="2" applyNumberFormat="1" applyFont="1" applyFill="1" applyBorder="1" applyAlignment="1">
      <alignment horizontal="center" vertical="center" shrinkToFit="1"/>
    </xf>
    <xf numFmtId="0" fontId="11" fillId="2" borderId="1" xfId="2" quotePrefix="1" applyFont="1" applyFill="1" applyBorder="1" applyAlignment="1">
      <alignment horizontal="center" vertical="center" shrinkToFit="1"/>
    </xf>
    <xf numFmtId="0" fontId="11" fillId="2" borderId="1" xfId="2" quotePrefix="1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vertical="center" shrinkToFit="1"/>
    </xf>
    <xf numFmtId="0" fontId="11" fillId="0" borderId="1" xfId="2" quotePrefix="1" applyNumberFormat="1" applyFont="1" applyFill="1" applyBorder="1" applyAlignment="1">
      <alignment horizontal="center" vertical="center" shrinkToFit="1"/>
    </xf>
    <xf numFmtId="0" fontId="11" fillId="2" borderId="1" xfId="2" applyFont="1" applyFill="1" applyBorder="1" applyAlignment="1">
      <alignment horizontal="justify" vertical="center" shrinkToFit="1"/>
    </xf>
    <xf numFmtId="0" fontId="11" fillId="0" borderId="0" xfId="2" applyFont="1" applyBorder="1" applyAlignment="1">
      <alignment horizontal="center" vertical="center" shrinkToFit="1"/>
    </xf>
    <xf numFmtId="0" fontId="11" fillId="0" borderId="0" xfId="2" applyFont="1" applyBorder="1" applyAlignment="1">
      <alignment horizontal="left" vertical="center" shrinkToFit="1"/>
    </xf>
    <xf numFmtId="0" fontId="11" fillId="0" borderId="0" xfId="2" applyFont="1" applyFill="1" applyBorder="1" applyAlignment="1">
      <alignment vertical="center" shrinkToFit="1"/>
    </xf>
    <xf numFmtId="0" fontId="11" fillId="0" borderId="0" xfId="2" applyNumberFormat="1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vertical="center" shrinkToFit="1"/>
    </xf>
    <xf numFmtId="0" fontId="11" fillId="0" borderId="0" xfId="2" applyFont="1" applyFill="1" applyBorder="1" applyAlignment="1">
      <alignment horizontal="center" vertical="center" shrinkToFit="1"/>
    </xf>
    <xf numFmtId="0" fontId="11" fillId="5" borderId="0" xfId="2" applyFont="1" applyFill="1" applyBorder="1" applyAlignment="1">
      <alignment horizontal="center" vertical="center" shrinkToFit="1"/>
    </xf>
    <xf numFmtId="0" fontId="11" fillId="5" borderId="0" xfId="2" applyFont="1" applyFill="1" applyBorder="1" applyAlignment="1">
      <alignment vertical="center" shrinkToFit="1"/>
    </xf>
    <xf numFmtId="0" fontId="14" fillId="0" borderId="0" xfId="2" applyFont="1" applyBorder="1" applyAlignment="1">
      <alignment horizontal="center" vertical="center" shrinkToFit="1"/>
    </xf>
    <xf numFmtId="0" fontId="11" fillId="3" borderId="1" xfId="2" applyFont="1" applyFill="1" applyBorder="1" applyAlignment="1">
      <alignment horizontal="center" vertical="center" shrinkToFit="1"/>
    </xf>
    <xf numFmtId="0" fontId="11" fillId="3" borderId="2" xfId="2" applyFont="1" applyFill="1" applyBorder="1" applyAlignment="1">
      <alignment horizontal="center" vertical="center" shrinkToFit="1"/>
    </xf>
    <xf numFmtId="0" fontId="14" fillId="0" borderId="0" xfId="2" applyFont="1" applyBorder="1" applyAlignment="1">
      <alignment horizontal="left" vertical="center" shrinkToFit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6" fillId="0" borderId="0" xfId="0" applyFont="1" applyFill="1" applyAlignment="1" applyProtection="1">
      <alignment horizontal="center" vertical="center"/>
    </xf>
    <xf numFmtId="0" fontId="0" fillId="0" borderId="0" xfId="2" applyFont="1" applyFill="1" applyBorder="1" applyAlignment="1" applyProtection="1">
      <alignment vertical="center" wrapText="1" shrinkToFit="1"/>
    </xf>
    <xf numFmtId="0" fontId="0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vertical="center" shrinkToFit="1"/>
    </xf>
    <xf numFmtId="0" fontId="0" fillId="0" borderId="0" xfId="0" applyFont="1" applyFill="1" applyAlignment="1" applyProtection="1">
      <alignment vertical="center" wrapText="1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0" xfId="0" applyFont="1" applyProtection="1">
      <alignment vertical="center"/>
    </xf>
    <xf numFmtId="0" fontId="0" fillId="0" borderId="0" xfId="0" applyFont="1" applyFill="1" applyBorder="1" applyAlignment="1" applyProtection="1">
      <alignment vertical="center" shrinkToFit="1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center" shrinkToFit="1"/>
    </xf>
    <xf numFmtId="0" fontId="0" fillId="0" borderId="0" xfId="0" applyFont="1" applyFill="1" applyAlignment="1" applyProtection="1">
      <alignment vertical="center"/>
    </xf>
    <xf numFmtId="0" fontId="0" fillId="0" borderId="5" xfId="0" applyFont="1" applyFill="1" applyBorder="1" applyProtection="1">
      <alignment vertical="center"/>
    </xf>
    <xf numFmtId="0" fontId="4" fillId="0" borderId="0" xfId="0" applyFont="1" applyFill="1" applyAlignment="1" applyProtection="1">
      <alignment horizontal="center" vertical="center" shrinkToFit="1"/>
    </xf>
    <xf numFmtId="0" fontId="7" fillId="0" borderId="0" xfId="0" applyFont="1" applyFill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0" fillId="0" borderId="0" xfId="2" applyFont="1" applyFill="1" applyBorder="1" applyAlignment="1" applyProtection="1">
      <alignment vertical="top" wrapText="1" shrinkToFit="1"/>
    </xf>
    <xf numFmtId="0" fontId="6" fillId="0" borderId="0" xfId="0" applyFont="1" applyFill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21" fillId="0" borderId="1" xfId="2" applyFont="1" applyBorder="1" applyAlignment="1">
      <alignment shrinkToFit="1"/>
    </xf>
    <xf numFmtId="0" fontId="11" fillId="0" borderId="12" xfId="2" applyFont="1" applyBorder="1" applyAlignment="1">
      <alignment horizontal="center" vertical="center" shrinkToFit="1"/>
    </xf>
    <xf numFmtId="176" fontId="11" fillId="2" borderId="12" xfId="2" applyNumberFormat="1" applyFont="1" applyFill="1" applyBorder="1" applyAlignment="1">
      <alignment horizontal="center" vertical="center" shrinkToFit="1"/>
    </xf>
    <xf numFmtId="0" fontId="11" fillId="2" borderId="12" xfId="2" applyFont="1" applyFill="1" applyBorder="1" applyAlignment="1">
      <alignment horizontal="left" vertical="center" shrinkToFit="1"/>
    </xf>
    <xf numFmtId="0" fontId="11" fillId="0" borderId="12" xfId="2" applyFont="1" applyFill="1" applyBorder="1" applyAlignment="1">
      <alignment horizontal="center" vertical="center" shrinkToFit="1"/>
    </xf>
    <xf numFmtId="0" fontId="11" fillId="2" borderId="12" xfId="2" applyFont="1" applyFill="1" applyBorder="1" applyAlignment="1">
      <alignment horizontal="center" vertical="center" shrinkToFit="1"/>
    </xf>
    <xf numFmtId="0" fontId="11" fillId="2" borderId="12" xfId="2" applyNumberFormat="1" applyFont="1" applyFill="1" applyBorder="1" applyAlignment="1">
      <alignment horizontal="center" vertical="center" shrinkToFit="1"/>
    </xf>
    <xf numFmtId="0" fontId="17" fillId="0" borderId="12" xfId="2" applyFont="1" applyBorder="1" applyAlignment="1">
      <alignment shrinkToFit="1"/>
    </xf>
    <xf numFmtId="0" fontId="17" fillId="0" borderId="0" xfId="2" applyFont="1" applyBorder="1" applyAlignment="1"/>
    <xf numFmtId="0" fontId="11" fillId="0" borderId="13" xfId="2" applyFont="1" applyBorder="1" applyAlignment="1">
      <alignment horizontal="center" vertical="center" shrinkToFit="1"/>
    </xf>
    <xf numFmtId="176" fontId="11" fillId="2" borderId="13" xfId="2" applyNumberFormat="1" applyFont="1" applyFill="1" applyBorder="1" applyAlignment="1">
      <alignment horizontal="center" vertical="center" shrinkToFit="1"/>
    </xf>
    <xf numFmtId="0" fontId="11" fillId="2" borderId="13" xfId="2" applyFont="1" applyFill="1" applyBorder="1" applyAlignment="1">
      <alignment horizontal="left" vertical="center" shrinkToFit="1"/>
    </xf>
    <xf numFmtId="0" fontId="11" fillId="0" borderId="13" xfId="2" applyFont="1" applyFill="1" applyBorder="1" applyAlignment="1">
      <alignment horizontal="center" vertical="center" shrinkToFit="1"/>
    </xf>
    <xf numFmtId="0" fontId="11" fillId="2" borderId="13" xfId="2" applyFont="1" applyFill="1" applyBorder="1" applyAlignment="1">
      <alignment horizontal="center" vertical="center" shrinkToFit="1"/>
    </xf>
    <xf numFmtId="0" fontId="11" fillId="2" borderId="13" xfId="2" applyNumberFormat="1" applyFont="1" applyFill="1" applyBorder="1" applyAlignment="1">
      <alignment horizontal="center" vertical="center" shrinkToFit="1"/>
    </xf>
    <xf numFmtId="0" fontId="17" fillId="0" borderId="13" xfId="2" applyFont="1" applyBorder="1" applyAlignment="1">
      <alignment shrinkToFit="1"/>
    </xf>
    <xf numFmtId="0" fontId="14" fillId="0" borderId="14" xfId="2" applyFont="1" applyBorder="1" applyAlignment="1">
      <alignment horizontal="left" vertical="center" shrinkToFit="1"/>
    </xf>
    <xf numFmtId="0" fontId="11" fillId="0" borderId="14" xfId="2" applyFont="1" applyBorder="1" applyAlignment="1">
      <alignment vertical="center" shrinkToFit="1"/>
    </xf>
    <xf numFmtId="0" fontId="11" fillId="0" borderId="14" xfId="2" applyFont="1" applyFill="1" applyBorder="1" applyAlignment="1">
      <alignment horizontal="center" vertical="center" shrinkToFit="1"/>
    </xf>
    <xf numFmtId="0" fontId="17" fillId="0" borderId="14" xfId="2" applyFont="1" applyBorder="1" applyAlignment="1"/>
    <xf numFmtId="0" fontId="11" fillId="0" borderId="9" xfId="2" applyFont="1" applyBorder="1" applyAlignment="1">
      <alignment horizontal="center" vertical="center" shrinkToFit="1"/>
    </xf>
    <xf numFmtId="0" fontId="11" fillId="2" borderId="12" xfId="2" quotePrefix="1" applyNumberFormat="1" applyFont="1" applyFill="1" applyBorder="1" applyAlignment="1">
      <alignment horizontal="center" vertical="center" shrinkToFit="1"/>
    </xf>
    <xf numFmtId="0" fontId="11" fillId="0" borderId="15" xfId="2" applyFont="1" applyBorder="1" applyAlignment="1">
      <alignment horizontal="center" vertical="center" shrinkToFit="1"/>
    </xf>
    <xf numFmtId="0" fontId="11" fillId="2" borderId="13" xfId="2" quotePrefix="1" applyNumberFormat="1" applyFont="1" applyFill="1" applyBorder="1" applyAlignment="1">
      <alignment horizontal="center" vertical="center" shrinkToFit="1"/>
    </xf>
    <xf numFmtId="0" fontId="14" fillId="0" borderId="16" xfId="2" applyFont="1" applyBorder="1" applyAlignment="1">
      <alignment horizontal="left" vertical="center" shrinkToFit="1"/>
    </xf>
    <xf numFmtId="0" fontId="11" fillId="0" borderId="16" xfId="2" applyFont="1" applyBorder="1" applyAlignment="1">
      <alignment vertical="center" shrinkToFit="1"/>
    </xf>
    <xf numFmtId="0" fontId="11" fillId="0" borderId="16" xfId="2" applyFont="1" applyFill="1" applyBorder="1" applyAlignment="1">
      <alignment horizontal="center" vertical="center" shrinkToFit="1"/>
    </xf>
    <xf numFmtId="0" fontId="17" fillId="0" borderId="16" xfId="2" applyFont="1" applyBorder="1" applyAlignment="1"/>
    <xf numFmtId="176" fontId="11" fillId="2" borderId="9" xfId="2" applyNumberFormat="1" applyFont="1" applyFill="1" applyBorder="1" applyAlignment="1">
      <alignment horizontal="center" vertical="center" shrinkToFit="1"/>
    </xf>
    <xf numFmtId="0" fontId="11" fillId="2" borderId="9" xfId="2" applyFont="1" applyFill="1" applyBorder="1" applyAlignment="1">
      <alignment vertical="center" shrinkToFit="1"/>
    </xf>
    <xf numFmtId="0" fontId="11" fillId="0" borderId="9" xfId="2" applyFont="1" applyFill="1" applyBorder="1" applyAlignment="1">
      <alignment horizontal="center" vertical="center" shrinkToFit="1"/>
    </xf>
    <xf numFmtId="0" fontId="11" fillId="2" borderId="9" xfId="2" applyFont="1" applyFill="1" applyBorder="1" applyAlignment="1">
      <alignment horizontal="center" vertical="center" shrinkToFit="1"/>
    </xf>
    <xf numFmtId="0" fontId="11" fillId="0" borderId="9" xfId="2" quotePrefix="1" applyNumberFormat="1" applyFont="1" applyFill="1" applyBorder="1" applyAlignment="1">
      <alignment horizontal="center" vertical="center" shrinkToFit="1"/>
    </xf>
    <xf numFmtId="0" fontId="17" fillId="0" borderId="9" xfId="2" applyFont="1" applyBorder="1" applyAlignment="1">
      <alignment shrinkToFit="1"/>
    </xf>
    <xf numFmtId="0" fontId="14" fillId="4" borderId="10" xfId="2" applyFont="1" applyFill="1" applyBorder="1" applyAlignment="1">
      <alignment horizontal="justify" vertical="center" shrinkToFit="1"/>
    </xf>
    <xf numFmtId="0" fontId="11" fillId="0" borderId="17" xfId="2" applyFont="1" applyFill="1" applyBorder="1" applyAlignment="1">
      <alignment horizontal="center" vertical="center" shrinkToFit="1"/>
    </xf>
    <xf numFmtId="0" fontId="11" fillId="0" borderId="17" xfId="2" applyFont="1" applyFill="1" applyBorder="1" applyAlignment="1">
      <alignment vertical="center" shrinkToFit="1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7" fillId="0" borderId="0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 shrinkToFit="1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vertical="center" shrinkToFit="1"/>
    </xf>
    <xf numFmtId="0" fontId="1" fillId="0" borderId="0" xfId="0" applyFont="1" applyFill="1" applyAlignment="1" applyProtection="1">
      <alignment vertical="center" wrapText="1"/>
    </xf>
    <xf numFmtId="0" fontId="22" fillId="0" borderId="0" xfId="0" applyFont="1" applyFill="1" applyProtection="1">
      <alignment vertical="center"/>
    </xf>
    <xf numFmtId="0" fontId="23" fillId="0" borderId="0" xfId="0" applyFont="1" applyFill="1" applyProtection="1">
      <alignment vertical="center"/>
    </xf>
    <xf numFmtId="0" fontId="24" fillId="0" borderId="0" xfId="0" applyFont="1" applyFill="1" applyProtection="1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Protection="1">
      <alignment vertical="center"/>
    </xf>
    <xf numFmtId="0" fontId="0" fillId="0" borderId="0" xfId="0" applyAlignment="1" applyProtection="1">
      <alignment vertical="center"/>
    </xf>
    <xf numFmtId="0" fontId="25" fillId="0" borderId="0" xfId="0" applyFont="1" applyFill="1" applyProtection="1">
      <alignment vertical="center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 wrapText="1" shrinkToFit="1"/>
      <protection locked="0"/>
    </xf>
    <xf numFmtId="0" fontId="3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 applyProtection="1">
      <alignment horizontal="left" vertical="center" wrapText="1" shrinkToFit="1"/>
      <protection locked="0"/>
    </xf>
    <xf numFmtId="0" fontId="3" fillId="0" borderId="7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Fill="1" applyBorder="1" applyAlignment="1" applyProtection="1">
      <alignment horizontal="center" vertical="center" shrinkToFit="1"/>
      <protection locked="0"/>
    </xf>
    <xf numFmtId="0" fontId="3" fillId="6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3" fillId="0" borderId="4" xfId="0" applyFont="1" applyFill="1" applyBorder="1" applyAlignment="1" applyProtection="1">
      <alignment horizontal="center" vertical="center" shrinkToFit="1"/>
    </xf>
    <xf numFmtId="0" fontId="3" fillId="0" borderId="0" xfId="0" applyFont="1" applyFill="1" applyBorder="1" applyAlignment="1" applyProtection="1">
      <alignment horizontal="left" vertical="center" wrapText="1" shrinkToFit="1"/>
    </xf>
    <xf numFmtId="0" fontId="6" fillId="0" borderId="7" xfId="0" applyFont="1" applyFill="1" applyBorder="1" applyAlignment="1" applyProtection="1">
      <alignment horizontal="center" vertical="center" shrinkToFit="1"/>
    </xf>
    <xf numFmtId="0" fontId="6" fillId="0" borderId="6" xfId="0" applyFont="1" applyFill="1" applyBorder="1" applyAlignment="1" applyProtection="1">
      <alignment horizontal="center" vertical="center" shrinkToFit="1"/>
    </xf>
    <xf numFmtId="0" fontId="6" fillId="0" borderId="7" xfId="0" applyFont="1" applyFill="1" applyBorder="1" applyAlignment="1" applyProtection="1">
      <alignment horizontal="center" vertical="center" wrapText="1" shrinkToFi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top" wrapText="1" shrinkToFit="1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5" borderId="9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4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 wrapText="1" shrinkToFit="1"/>
    </xf>
    <xf numFmtId="0" fontId="8" fillId="0" borderId="0" xfId="0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2 2" xfId="2"/>
  </cellStyles>
  <dxfs count="15"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solid">
          <bgColor rgb="FFCCECFF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ill>
        <patternFill patternType="solid">
          <bgColor indexed="41"/>
        </patternFill>
      </fill>
    </dxf>
    <dxf>
      <fill>
        <patternFill patternType="solid">
          <bgColor indexed="13"/>
        </patternFill>
      </fill>
    </dxf>
    <dxf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ill>
        <patternFill patternType="solid">
          <bgColor rgb="FFCCECFF"/>
        </patternFill>
      </fill>
    </dxf>
  </dxfs>
  <tableStyles count="0" defaultTableStyle="TableStyleMedium2" defaultPivotStyle="PivotStyleLight16"/>
  <colors>
    <mruColors>
      <color rgb="FFCCFFFF"/>
      <color rgb="FFFFFFCC"/>
      <color rgb="FFCCECFF"/>
      <color rgb="FFB2F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46</xdr:row>
      <xdr:rowOff>76199</xdr:rowOff>
    </xdr:from>
    <xdr:to>
      <xdr:col>30</xdr:col>
      <xdr:colOff>123825</xdr:colOff>
      <xdr:row>47</xdr:row>
      <xdr:rowOff>152399</xdr:rowOff>
    </xdr:to>
    <xdr:sp macro="" textlink="">
      <xdr:nvSpPr>
        <xdr:cNvPr id="20575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5934075" y="11944349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30</xdr:col>
      <xdr:colOff>171450</xdr:colOff>
      <xdr:row>45</xdr:row>
      <xdr:rowOff>542925</xdr:rowOff>
    </xdr:from>
    <xdr:to>
      <xdr:col>39</xdr:col>
      <xdr:colOff>228600</xdr:colOff>
      <xdr:row>47</xdr:row>
      <xdr:rowOff>209550</xdr:rowOff>
    </xdr:to>
    <xdr:sp macro="" textlink="">
      <xdr:nvSpPr>
        <xdr:cNvPr id="6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067425" y="11782425"/>
          <a:ext cx="28575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メールを送信する際に，このセルの内容をコピーして，メールの「送信先アドレス」「件名」の欄に貼り付ける等の利用ができます。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38100</xdr:colOff>
      <xdr:row>46</xdr:row>
      <xdr:rowOff>76199</xdr:rowOff>
    </xdr:from>
    <xdr:to>
      <xdr:col>30</xdr:col>
      <xdr:colOff>123825</xdr:colOff>
      <xdr:row>47</xdr:row>
      <xdr:rowOff>152399</xdr:rowOff>
    </xdr:to>
    <xdr:sp macro="" textlink="">
      <xdr:nvSpPr>
        <xdr:cNvPr id="2" name="AutoShape 42">
          <a:extLst>
            <a:ext uri="{FF2B5EF4-FFF2-40B4-BE49-F238E27FC236}">
              <a16:creationId xmlns:a16="http://schemas.microsoft.com/office/drawing/2014/main" id="{00000000-0008-0000-0000-00005F500000}"/>
            </a:ext>
          </a:extLst>
        </xdr:cNvPr>
        <xdr:cNvSpPr>
          <a:spLocks/>
        </xdr:cNvSpPr>
      </xdr:nvSpPr>
      <xdr:spPr bwMode="auto">
        <a:xfrm>
          <a:off x="6096000" y="11725274"/>
          <a:ext cx="85725" cy="314325"/>
        </a:xfrm>
        <a:prstGeom prst="rightBracket">
          <a:avLst>
            <a:gd name="adj" fmla="val 14103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30</xdr:col>
      <xdr:colOff>171450</xdr:colOff>
      <xdr:row>45</xdr:row>
      <xdr:rowOff>542925</xdr:rowOff>
    </xdr:from>
    <xdr:to>
      <xdr:col>39</xdr:col>
      <xdr:colOff>228600</xdr:colOff>
      <xdr:row>47</xdr:row>
      <xdr:rowOff>209550</xdr:rowOff>
    </xdr:to>
    <xdr:sp macro="" textlink="">
      <xdr:nvSpPr>
        <xdr:cNvPr id="3" name="Text Box 9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229350" y="11506200"/>
          <a:ext cx="2857500" cy="590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0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メールを送信する際に，このセルの内容をコピーして，メールの「送信先アドレス」「件名」の欄に貼り付ける等の利用ができます。</a:t>
          </a:r>
        </a:p>
      </xdr:txBody>
    </xdr:sp>
    <xdr:clientData/>
  </xdr:twoCellAnchor>
  <xdr:twoCellAnchor>
    <xdr:from>
      <xdr:col>13</xdr:col>
      <xdr:colOff>361950</xdr:colOff>
      <xdr:row>11</xdr:row>
      <xdr:rowOff>95250</xdr:rowOff>
    </xdr:from>
    <xdr:to>
      <xdr:col>23</xdr:col>
      <xdr:colOff>342901</xdr:colOff>
      <xdr:row>13</xdr:row>
      <xdr:rowOff>257175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61950" y="1752600"/>
          <a:ext cx="3629026" cy="533400"/>
        </a:xfrm>
        <a:prstGeom prst="roundRect">
          <a:avLst/>
        </a:prstGeom>
        <a:solidFill>
          <a:schemeClr val="accent5">
            <a:lumMod val="20000"/>
            <a:lumOff val="80000"/>
          </a:schemeClr>
        </a:solidFill>
        <a:ln w="317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「研修事業案内」を参照して入力する。</a:t>
          </a:r>
          <a:endParaRPr kumimoji="1" lang="en-US" altLang="ja-JP" sz="14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266699</xdr:colOff>
      <xdr:row>1</xdr:row>
      <xdr:rowOff>161925</xdr:rowOff>
    </xdr:from>
    <xdr:to>
      <xdr:col>39</xdr:col>
      <xdr:colOff>95250</xdr:colOff>
      <xdr:row>12</xdr:row>
      <xdr:rowOff>57150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pSpPr/>
      </xdr:nvGrpSpPr>
      <xdr:grpSpPr>
        <a:xfrm>
          <a:off x="3914774" y="361950"/>
          <a:ext cx="5038726" cy="1609725"/>
          <a:chOff x="11077574" y="7534275"/>
          <a:chExt cx="5038726" cy="1609725"/>
        </a:xfrm>
      </xdr:grpSpPr>
      <xdr:sp macro="" textlink="">
        <xdr:nvSpPr>
          <xdr:cNvPr id="8" name="線吹き出し 2 (枠付き) 7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11077574" y="8296275"/>
            <a:ext cx="2085446" cy="411691"/>
          </a:xfrm>
          <a:prstGeom prst="borderCallout2">
            <a:avLst>
              <a:gd name="adj1" fmla="val -138227"/>
              <a:gd name="adj2" fmla="val 198900"/>
              <a:gd name="adj3" fmla="val 43766"/>
              <a:gd name="adj4" fmla="val 100765"/>
              <a:gd name="adj5" fmla="val 134113"/>
              <a:gd name="adj6" fmla="val 126684"/>
            </a:avLst>
          </a:prstGeom>
          <a:solidFill>
            <a:srgbClr val="FFFFCC"/>
          </a:solidFill>
          <a:ln w="19050">
            <a:solidFill>
              <a:schemeClr val="tx1"/>
            </a:solidFill>
            <a:headEnd type="triangle"/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800">
                <a:solidFill>
                  <a:schemeClr val="tx1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１枚目に入力すると，２枚目以降に自動表示される。</a:t>
            </a:r>
          </a:p>
        </xdr:txBody>
      </xdr:sp>
      <xdr:sp macro="" textlink="">
        <xdr:nvSpPr>
          <xdr:cNvPr id="9" name="円/楕円 10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15173325" y="7534275"/>
            <a:ext cx="266700" cy="267758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１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10" name="円/楕円 11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12553950" y="8734424"/>
            <a:ext cx="3562350" cy="409576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/>
              <a:t>１</a:t>
            </a:r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en-US" altLang="ja-JP" sz="1100"/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0</xdr:colOff>
      <xdr:row>18</xdr:row>
      <xdr:rowOff>38100</xdr:rowOff>
    </xdr:from>
    <xdr:to>
      <xdr:col>22</xdr:col>
      <xdr:colOff>142875</xdr:colOff>
      <xdr:row>20</xdr:row>
      <xdr:rowOff>57150</xdr:rowOff>
    </xdr:to>
    <xdr:sp macro="" textlink="">
      <xdr:nvSpPr>
        <xdr:cNvPr id="4" name="テキスト ボックス 3"/>
        <xdr:cNvSpPr txBox="1"/>
      </xdr:nvSpPr>
      <xdr:spPr>
        <a:xfrm>
          <a:off x="1076325" y="3228975"/>
          <a:ext cx="236220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/>
            <a:t>はじめに研修番号を入力する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190501</xdr:colOff>
      <xdr:row>18</xdr:row>
      <xdr:rowOff>238125</xdr:rowOff>
    </xdr:from>
    <xdr:to>
      <xdr:col>16</xdr:col>
      <xdr:colOff>0</xdr:colOff>
      <xdr:row>22</xdr:row>
      <xdr:rowOff>38100</xdr:rowOff>
    </xdr:to>
    <xdr:cxnSp macro="">
      <xdr:nvCxnSpPr>
        <xdr:cNvPr id="13" name="直線矢印コネクタ 12"/>
        <xdr:cNvCxnSpPr>
          <a:stCxn id="4" idx="1"/>
        </xdr:cNvCxnSpPr>
      </xdr:nvCxnSpPr>
      <xdr:spPr>
        <a:xfrm flipH="1">
          <a:off x="571501" y="3429000"/>
          <a:ext cx="504824" cy="34290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BP142"/>
  <sheetViews>
    <sheetView tabSelected="1" view="pageBreakPreview" topLeftCell="N1" zoomScaleNormal="100" zoomScaleSheetLayoutView="100" workbookViewId="0">
      <selection activeCell="O42" sqref="O42:AN46"/>
    </sheetView>
  </sheetViews>
  <sheetFormatPr defaultColWidth="4.25" defaultRowHeight="15.75" customHeight="1"/>
  <cols>
    <col min="1" max="1" width="5.75" style="87" hidden="1" customWidth="1"/>
    <col min="2" max="2" width="6.125" style="87" hidden="1" customWidth="1"/>
    <col min="3" max="3" width="6.125" style="88" hidden="1" customWidth="1"/>
    <col min="4" max="4" width="6.125" style="89" hidden="1" customWidth="1"/>
    <col min="5" max="7" width="6.125" style="87" hidden="1" customWidth="1"/>
    <col min="8" max="10" width="6.125" style="89" hidden="1" customWidth="1"/>
    <col min="11" max="11" width="5.5" style="89" hidden="1" customWidth="1"/>
    <col min="12" max="12" width="5.125" style="86" hidden="1" customWidth="1"/>
    <col min="13" max="13" width="4.75" style="89" hidden="1" customWidth="1"/>
    <col min="14" max="15" width="5" style="87" customWidth="1"/>
    <col min="16" max="20" width="4.125" style="87" customWidth="1"/>
    <col min="21" max="21" width="5.125" style="87" customWidth="1"/>
    <col min="22" max="22" width="7.5" style="92" customWidth="1"/>
    <col min="23" max="24" width="4.625" style="87" customWidth="1"/>
    <col min="25" max="26" width="4.25" style="87" customWidth="1"/>
    <col min="27" max="27" width="4.5" style="87" customWidth="1"/>
    <col min="28" max="29" width="4.125" style="87" customWidth="1"/>
    <col min="30" max="31" width="5.75" style="87" customWidth="1"/>
    <col min="32" max="39" width="3.875" style="87" customWidth="1"/>
    <col min="40" max="40" width="4.25" style="87" customWidth="1"/>
    <col min="41" max="41" width="4.25" style="87" hidden="1" customWidth="1"/>
    <col min="42" max="47" width="4.25" style="87" customWidth="1"/>
    <col min="48" max="16384" width="4.25" style="87"/>
  </cols>
  <sheetData>
    <row r="1" spans="1:44" s="3" customFormat="1" ht="15.75" customHeight="1">
      <c r="C1" s="4"/>
      <c r="D1" s="5"/>
      <c r="H1" s="5"/>
      <c r="I1" s="5"/>
      <c r="J1" s="5"/>
      <c r="K1" s="5"/>
      <c r="L1" s="86"/>
      <c r="M1" s="5"/>
      <c r="N1" s="3" t="s">
        <v>102</v>
      </c>
      <c r="U1" s="6"/>
      <c r="V1" s="83"/>
      <c r="W1" s="6"/>
      <c r="X1" s="6"/>
      <c r="Y1" s="6"/>
      <c r="AA1" s="217" t="s">
        <v>100</v>
      </c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6"/>
      <c r="AN1" s="209"/>
      <c r="AO1" s="209"/>
      <c r="AP1" s="209"/>
      <c r="AQ1" s="209"/>
      <c r="AR1" s="209"/>
    </row>
    <row r="2" spans="1:44" ht="15.75" customHeight="1">
      <c r="U2" s="90"/>
      <c r="V2" s="91"/>
      <c r="W2" s="90"/>
      <c r="X2" s="90"/>
      <c r="Y2" s="90"/>
      <c r="AE2" s="90"/>
      <c r="AF2" s="90"/>
      <c r="AG2" s="90"/>
      <c r="AH2" s="90"/>
      <c r="AI2" s="90"/>
      <c r="AJ2" s="90"/>
      <c r="AK2" s="90"/>
      <c r="AL2" s="90"/>
      <c r="AM2" s="90"/>
      <c r="AN2" s="91"/>
      <c r="AO2" s="91"/>
      <c r="AP2" s="91"/>
      <c r="AQ2" s="91"/>
      <c r="AR2" s="91"/>
    </row>
    <row r="3" spans="1:44" ht="15.75" customHeight="1">
      <c r="U3" s="90"/>
      <c r="V3" s="91"/>
      <c r="W3" s="90"/>
      <c r="X3" s="90"/>
      <c r="Y3" s="90"/>
      <c r="AE3" s="205" t="s">
        <v>2</v>
      </c>
      <c r="AF3" s="206"/>
      <c r="AG3" s="207"/>
      <c r="AH3" s="80">
        <v>1</v>
      </c>
      <c r="AI3" s="181" t="s">
        <v>4</v>
      </c>
      <c r="AJ3" s="181"/>
      <c r="AK3" s="2">
        <v>1</v>
      </c>
      <c r="AL3" s="7" t="s">
        <v>3</v>
      </c>
      <c r="AM3" s="90"/>
      <c r="AN3" s="91"/>
      <c r="AO3" s="91"/>
      <c r="AP3" s="91"/>
      <c r="AQ3" s="91"/>
      <c r="AR3" s="91"/>
    </row>
    <row r="4" spans="1:44" ht="15.75" hidden="1" customHeight="1">
      <c r="AE4" s="214" t="s">
        <v>8</v>
      </c>
      <c r="AF4" s="215"/>
      <c r="AG4" s="216"/>
      <c r="AH4" s="213"/>
      <c r="AI4" s="213"/>
      <c r="AJ4" s="213"/>
      <c r="AK4" s="90"/>
      <c r="AL4" s="90"/>
      <c r="AM4" s="90"/>
      <c r="AN4" s="210"/>
      <c r="AO4" s="211"/>
      <c r="AP4" s="212"/>
      <c r="AQ4" s="212"/>
      <c r="AR4" s="212"/>
    </row>
    <row r="5" spans="1:44" ht="8.25" customHeight="1">
      <c r="N5" s="93"/>
      <c r="O5" s="93"/>
      <c r="P5" s="93"/>
      <c r="Q5" s="93"/>
      <c r="R5" s="93"/>
      <c r="S5" s="93"/>
      <c r="T5" s="93"/>
      <c r="U5" s="93"/>
      <c r="W5" s="93"/>
      <c r="X5" s="93"/>
      <c r="Y5" s="93"/>
      <c r="Z5" s="93"/>
      <c r="AA5" s="93"/>
      <c r="AB5" s="93"/>
    </row>
    <row r="6" spans="1:44" ht="15.75" customHeight="1">
      <c r="N6" s="186" t="s">
        <v>113</v>
      </c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</row>
    <row r="7" spans="1:44" ht="8.25" customHeight="1">
      <c r="N7" s="93"/>
      <c r="O7" s="93"/>
      <c r="P7" s="93"/>
      <c r="Q7" s="93"/>
      <c r="R7" s="93"/>
      <c r="S7" s="93"/>
      <c r="T7" s="93"/>
      <c r="U7" s="93"/>
      <c r="W7" s="93"/>
      <c r="X7" s="93"/>
      <c r="Y7" s="93"/>
      <c r="Z7" s="93"/>
      <c r="AA7" s="93"/>
      <c r="AB7" s="93"/>
    </row>
    <row r="8" spans="1:44" ht="15.75" customHeight="1">
      <c r="N8" s="82"/>
      <c r="O8" s="82"/>
      <c r="P8" s="82"/>
      <c r="Q8" s="82"/>
      <c r="R8" s="82"/>
      <c r="S8" s="82"/>
      <c r="T8" s="8"/>
      <c r="U8" s="8"/>
      <c r="V8" s="9"/>
      <c r="W8" s="8"/>
      <c r="X8" s="82"/>
      <c r="Y8" s="82"/>
      <c r="Z8" s="82"/>
      <c r="AA8" s="82"/>
      <c r="AB8" s="82"/>
      <c r="AC8" s="104"/>
      <c r="AD8" s="13"/>
      <c r="AE8" s="13" t="s">
        <v>74</v>
      </c>
      <c r="AF8" s="1"/>
      <c r="AG8" s="11" t="s">
        <v>14</v>
      </c>
      <c r="AH8" s="1"/>
      <c r="AI8" s="11" t="s">
        <v>15</v>
      </c>
      <c r="AJ8" s="1"/>
      <c r="AK8" s="11" t="s">
        <v>16</v>
      </c>
      <c r="AL8" s="10"/>
      <c r="AM8" s="10"/>
      <c r="AN8" s="94"/>
      <c r="AO8" s="94" t="s">
        <v>66</v>
      </c>
    </row>
    <row r="9" spans="1:44" ht="10.5" customHeight="1">
      <c r="N9" s="82"/>
      <c r="O9" s="82"/>
      <c r="P9" s="82"/>
      <c r="Q9" s="82"/>
      <c r="R9" s="82"/>
      <c r="S9" s="82"/>
      <c r="T9" s="8"/>
      <c r="U9" s="8"/>
      <c r="V9" s="9"/>
      <c r="W9" s="8"/>
      <c r="X9" s="82"/>
      <c r="Y9" s="82"/>
      <c r="Z9" s="82"/>
      <c r="AA9" s="82"/>
      <c r="AB9" s="82"/>
      <c r="AC9" s="10"/>
      <c r="AD9" s="8"/>
      <c r="AE9" s="8"/>
      <c r="AF9" s="8"/>
      <c r="AG9" s="8"/>
      <c r="AH9" s="8"/>
      <c r="AI9" s="8"/>
      <c r="AJ9" s="8"/>
      <c r="AK9" s="8"/>
      <c r="AL9" s="8"/>
      <c r="AM9" s="12"/>
      <c r="AN9" s="94"/>
      <c r="AO9" s="94" t="s">
        <v>67</v>
      </c>
    </row>
    <row r="10" spans="1:44" ht="15.75" customHeight="1">
      <c r="N10" s="82"/>
      <c r="O10" s="82" t="s">
        <v>12</v>
      </c>
      <c r="P10" s="82"/>
      <c r="Q10" s="82"/>
      <c r="R10" s="82"/>
      <c r="S10" s="82"/>
      <c r="T10" s="82"/>
      <c r="U10" s="82"/>
      <c r="V10" s="85"/>
      <c r="W10" s="82"/>
      <c r="X10" s="82"/>
      <c r="Y10" s="82"/>
      <c r="Z10" s="82"/>
      <c r="AA10" s="82"/>
      <c r="AB10" s="82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94"/>
      <c r="AO10" s="94" t="s">
        <v>68</v>
      </c>
    </row>
    <row r="11" spans="1:44" ht="9" customHeight="1">
      <c r="N11" s="82"/>
      <c r="O11" s="82"/>
      <c r="P11" s="82"/>
      <c r="Q11" s="82"/>
      <c r="R11" s="82"/>
      <c r="S11" s="82"/>
      <c r="T11" s="82"/>
      <c r="U11" s="82"/>
      <c r="V11" s="85"/>
      <c r="W11" s="82"/>
      <c r="X11" s="82"/>
      <c r="Y11" s="82"/>
      <c r="Z11" s="82"/>
      <c r="AA11" s="82"/>
      <c r="AB11" s="82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94"/>
      <c r="AO11" s="94" t="s">
        <v>21</v>
      </c>
    </row>
    <row r="12" spans="1:44" s="167" customFormat="1" ht="20.25" customHeight="1">
      <c r="A12" s="161"/>
      <c r="B12" s="161"/>
      <c r="C12" s="162"/>
      <c r="D12" s="163"/>
      <c r="E12" s="161"/>
      <c r="F12" s="161"/>
      <c r="G12" s="161"/>
      <c r="H12" s="163"/>
      <c r="I12" s="163"/>
      <c r="J12" s="163"/>
      <c r="K12" s="163"/>
      <c r="L12" s="163"/>
      <c r="M12" s="163"/>
      <c r="N12" s="147"/>
      <c r="O12" s="147"/>
      <c r="P12" s="147"/>
      <c r="Q12" s="147"/>
      <c r="R12" s="147"/>
      <c r="S12" s="13"/>
      <c r="T12" s="13"/>
      <c r="U12" s="148"/>
      <c r="V12" s="13"/>
      <c r="W12" s="147"/>
      <c r="X12" s="147"/>
      <c r="Y12" s="147"/>
      <c r="AB12" s="218" t="s">
        <v>6</v>
      </c>
      <c r="AC12" s="218"/>
      <c r="AD12" s="197"/>
      <c r="AE12" s="197"/>
      <c r="AF12" s="197"/>
      <c r="AG12" s="197"/>
      <c r="AH12" s="197"/>
      <c r="AI12" s="197"/>
      <c r="AJ12" s="172" t="s">
        <v>107</v>
      </c>
      <c r="AK12" s="196"/>
      <c r="AL12" s="196"/>
      <c r="AM12" s="196"/>
      <c r="AN12" s="165"/>
      <c r="AO12" s="165"/>
      <c r="AP12" s="166"/>
    </row>
    <row r="13" spans="1:44" s="167" customFormat="1" ht="9" customHeight="1">
      <c r="A13" s="161"/>
      <c r="B13" s="161"/>
      <c r="C13" s="162"/>
      <c r="D13" s="163"/>
      <c r="E13" s="161"/>
      <c r="F13" s="161"/>
      <c r="G13" s="161"/>
      <c r="H13" s="163"/>
      <c r="I13" s="163"/>
      <c r="J13" s="163"/>
      <c r="K13" s="163"/>
      <c r="L13" s="163"/>
      <c r="M13" s="163"/>
      <c r="N13" s="147"/>
      <c r="O13" s="147"/>
      <c r="P13" s="147"/>
      <c r="Q13" s="147"/>
      <c r="R13" s="147"/>
      <c r="S13" s="147"/>
      <c r="T13" s="147"/>
      <c r="U13" s="148"/>
      <c r="V13" s="147"/>
      <c r="W13" s="147"/>
      <c r="X13" s="147"/>
      <c r="Y13" s="147"/>
      <c r="AB13" s="149"/>
      <c r="AC13" s="168"/>
      <c r="AD13" s="168"/>
      <c r="AE13" s="168"/>
      <c r="AF13" s="168"/>
      <c r="AG13" s="168"/>
      <c r="AH13" s="168"/>
      <c r="AI13" s="168"/>
      <c r="AJ13" s="168"/>
      <c r="AK13" s="168"/>
      <c r="AL13" s="164"/>
      <c r="AM13" s="164"/>
      <c r="AN13" s="165"/>
      <c r="AO13" s="165"/>
      <c r="AP13" s="166"/>
    </row>
    <row r="14" spans="1:44" s="167" customFormat="1" ht="21" customHeight="1">
      <c r="A14" s="161"/>
      <c r="B14" s="161"/>
      <c r="C14" s="162"/>
      <c r="D14" s="163"/>
      <c r="E14" s="161"/>
      <c r="F14" s="161"/>
      <c r="G14" s="161"/>
      <c r="H14" s="163"/>
      <c r="I14" s="163"/>
      <c r="J14" s="163"/>
      <c r="K14" s="163"/>
      <c r="L14" s="163"/>
      <c r="M14" s="163"/>
      <c r="N14" s="147"/>
      <c r="O14" s="147"/>
      <c r="P14" s="147"/>
      <c r="Q14" s="147"/>
      <c r="R14" s="147"/>
      <c r="S14" s="13"/>
      <c r="T14" s="13"/>
      <c r="U14" s="148"/>
      <c r="V14" s="13"/>
      <c r="W14" s="147"/>
      <c r="X14" s="147"/>
      <c r="Y14" s="147"/>
      <c r="AB14" s="218" t="s">
        <v>103</v>
      </c>
      <c r="AC14" s="218"/>
      <c r="AD14" s="197"/>
      <c r="AE14" s="197"/>
      <c r="AF14" s="197"/>
      <c r="AG14" s="197"/>
      <c r="AH14" s="197"/>
      <c r="AI14" s="197"/>
      <c r="AJ14" s="197"/>
      <c r="AK14" s="197"/>
      <c r="AL14" s="197"/>
      <c r="AM14" s="197"/>
      <c r="AN14" s="165"/>
      <c r="AO14" s="165"/>
      <c r="AP14" s="166"/>
    </row>
    <row r="15" spans="1:44" s="167" customFormat="1" ht="11.25" customHeight="1">
      <c r="A15" s="161"/>
      <c r="B15" s="161"/>
      <c r="C15" s="162"/>
      <c r="D15" s="163"/>
      <c r="E15" s="161"/>
      <c r="F15" s="161"/>
      <c r="G15" s="161"/>
      <c r="H15" s="163"/>
      <c r="I15" s="163"/>
      <c r="J15" s="163"/>
      <c r="K15" s="163"/>
      <c r="L15" s="163"/>
      <c r="M15" s="163"/>
      <c r="N15" s="147"/>
      <c r="O15" s="147"/>
      <c r="P15" s="147"/>
      <c r="Q15" s="147"/>
      <c r="R15" s="147"/>
      <c r="S15" s="147"/>
      <c r="T15" s="147"/>
      <c r="U15" s="148"/>
      <c r="V15" s="147"/>
      <c r="W15" s="147"/>
      <c r="X15" s="147"/>
      <c r="Y15" s="147"/>
      <c r="AB15" s="149"/>
      <c r="AC15" s="149"/>
      <c r="AD15" s="168"/>
      <c r="AE15" s="168"/>
      <c r="AF15" s="168"/>
      <c r="AG15" s="168"/>
      <c r="AH15" s="168"/>
      <c r="AI15" s="168"/>
      <c r="AJ15" s="168"/>
      <c r="AK15" s="168"/>
      <c r="AL15" s="164"/>
      <c r="AM15" s="164"/>
      <c r="AN15" s="165"/>
      <c r="AO15" s="165"/>
      <c r="AP15" s="166"/>
    </row>
    <row r="16" spans="1:44" s="167" customFormat="1" ht="18.75" customHeight="1">
      <c r="A16" s="161"/>
      <c r="B16" s="161"/>
      <c r="C16" s="162"/>
      <c r="D16" s="163"/>
      <c r="E16" s="161"/>
      <c r="F16" s="161"/>
      <c r="G16" s="161"/>
      <c r="H16" s="163"/>
      <c r="I16" s="163"/>
      <c r="J16" s="163"/>
      <c r="K16" s="163"/>
      <c r="L16" s="163"/>
      <c r="M16" s="163"/>
      <c r="N16" s="147"/>
      <c r="O16" s="147"/>
      <c r="P16" s="147"/>
      <c r="Q16" s="147"/>
      <c r="R16" s="147"/>
      <c r="S16" s="13"/>
      <c r="T16" s="13"/>
      <c r="U16" s="148"/>
      <c r="V16" s="13"/>
      <c r="W16" s="147"/>
      <c r="X16" s="147"/>
      <c r="Y16" s="147"/>
      <c r="AB16" s="180" t="s">
        <v>104</v>
      </c>
      <c r="AC16" s="181"/>
      <c r="AD16" s="182"/>
      <c r="AE16" s="222"/>
      <c r="AF16" s="183"/>
      <c r="AG16" s="146" t="s">
        <v>0</v>
      </c>
      <c r="AH16" s="183"/>
      <c r="AI16" s="183"/>
      <c r="AJ16" s="146" t="s">
        <v>0</v>
      </c>
      <c r="AK16" s="183"/>
      <c r="AL16" s="183"/>
      <c r="AM16" s="184"/>
      <c r="AN16" s="165"/>
      <c r="AO16" s="165"/>
    </row>
    <row r="17" spans="1:42" s="167" customFormat="1" ht="20.25" customHeight="1">
      <c r="A17" s="161"/>
      <c r="B17" s="161"/>
      <c r="C17" s="162"/>
      <c r="D17" s="163"/>
      <c r="E17" s="161"/>
      <c r="F17" s="161"/>
      <c r="G17" s="161"/>
      <c r="H17" s="163"/>
      <c r="I17" s="163"/>
      <c r="J17" s="163"/>
      <c r="K17" s="163"/>
      <c r="L17" s="163"/>
      <c r="M17" s="163"/>
      <c r="N17" s="147" t="s">
        <v>11</v>
      </c>
      <c r="O17" s="147"/>
      <c r="P17" s="147"/>
      <c r="Q17" s="147"/>
      <c r="R17" s="147"/>
      <c r="S17" s="147"/>
      <c r="T17" s="147"/>
      <c r="U17" s="148"/>
      <c r="V17" s="147"/>
      <c r="W17" s="147"/>
      <c r="X17" s="147"/>
      <c r="Y17" s="147"/>
      <c r="Z17" s="147"/>
      <c r="AA17" s="147"/>
      <c r="AB17" s="10"/>
      <c r="AC17" s="10"/>
      <c r="AD17" s="10"/>
      <c r="AE17" s="10"/>
      <c r="AF17" s="10"/>
      <c r="AG17" s="10"/>
      <c r="AH17" s="10"/>
      <c r="AI17" s="10"/>
      <c r="AJ17" s="164"/>
      <c r="AK17" s="164"/>
      <c r="AL17" s="164"/>
      <c r="AM17" s="164"/>
      <c r="AN17" s="165"/>
      <c r="AO17" s="165"/>
      <c r="AP17" s="165"/>
    </row>
    <row r="18" spans="1:42" s="167" customFormat="1" ht="20.25" customHeight="1">
      <c r="A18" s="161"/>
      <c r="B18" s="161"/>
      <c r="C18" s="162"/>
      <c r="D18" s="163"/>
      <c r="E18" s="161"/>
      <c r="F18" s="161"/>
      <c r="G18" s="161"/>
      <c r="H18" s="163"/>
      <c r="I18" s="163"/>
      <c r="J18" s="163"/>
      <c r="K18" s="163"/>
      <c r="L18" s="163"/>
      <c r="M18" s="163"/>
      <c r="N18" s="13" t="s">
        <v>114</v>
      </c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4"/>
      <c r="AK18" s="164"/>
      <c r="AL18" s="164"/>
      <c r="AM18" s="164"/>
      <c r="AN18" s="165"/>
      <c r="AO18" s="165"/>
      <c r="AP18" s="165"/>
    </row>
    <row r="19" spans="1:42" s="167" customFormat="1" ht="22.5" customHeight="1">
      <c r="A19" s="161"/>
      <c r="B19" s="161"/>
      <c r="C19" s="162"/>
      <c r="D19" s="163"/>
      <c r="E19" s="161"/>
      <c r="F19" s="161"/>
      <c r="G19" s="161"/>
      <c r="H19" s="163"/>
      <c r="I19" s="163"/>
      <c r="J19" s="163"/>
      <c r="K19" s="163"/>
      <c r="L19" s="163"/>
      <c r="M19" s="163"/>
      <c r="N19" s="185" t="s">
        <v>7</v>
      </c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65"/>
      <c r="AP19" s="165"/>
    </row>
    <row r="20" spans="1:42" s="90" customFormat="1" ht="7.5" customHeight="1">
      <c r="C20" s="95"/>
      <c r="D20" s="96"/>
      <c r="G20" s="219"/>
      <c r="H20" s="219"/>
      <c r="L20" s="48"/>
      <c r="O20" s="220"/>
      <c r="P20" s="220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O20" s="87"/>
    </row>
    <row r="21" spans="1:42" s="90" customFormat="1" ht="6.75" customHeight="1">
      <c r="C21" s="95"/>
      <c r="D21" s="96"/>
      <c r="G21" s="219"/>
      <c r="H21" s="219"/>
      <c r="L21" s="48"/>
      <c r="O21" s="220"/>
      <c r="P21" s="220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O21" s="87"/>
    </row>
    <row r="22" spans="1:42" s="90" customFormat="1" ht="6" customHeight="1">
      <c r="A22" s="97"/>
      <c r="B22" s="98"/>
      <c r="C22" s="98"/>
      <c r="D22" s="98"/>
      <c r="E22" s="84"/>
      <c r="F22" s="88"/>
      <c r="G22" s="14"/>
      <c r="H22" s="14"/>
      <c r="I22" s="15"/>
      <c r="J22" s="15"/>
      <c r="K22" s="15"/>
      <c r="L22" s="48"/>
      <c r="M22" s="88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O22" s="90" t="s">
        <v>26</v>
      </c>
    </row>
    <row r="23" spans="1:42" s="97" customFormat="1" ht="34.5" customHeight="1">
      <c r="A23" s="16" t="s">
        <v>1</v>
      </c>
      <c r="B23" s="16" t="s">
        <v>22</v>
      </c>
      <c r="C23" s="16" t="s">
        <v>6</v>
      </c>
      <c r="D23" s="16" t="s">
        <v>23</v>
      </c>
      <c r="E23" s="17" t="s">
        <v>24</v>
      </c>
      <c r="F23" s="16" t="s">
        <v>50</v>
      </c>
      <c r="G23" s="17" t="s">
        <v>51</v>
      </c>
      <c r="H23" s="17" t="s">
        <v>25</v>
      </c>
      <c r="I23" s="18" t="s">
        <v>29</v>
      </c>
      <c r="J23" s="18" t="s">
        <v>57</v>
      </c>
      <c r="K23" s="18" t="s">
        <v>58</v>
      </c>
      <c r="L23" s="49" t="s">
        <v>71</v>
      </c>
      <c r="M23" s="16" t="s">
        <v>49</v>
      </c>
      <c r="N23" s="39"/>
      <c r="O23" s="19" t="s">
        <v>13</v>
      </c>
      <c r="P23" s="202" t="s">
        <v>20</v>
      </c>
      <c r="Q23" s="181"/>
      <c r="R23" s="181"/>
      <c r="S23" s="181"/>
      <c r="T23" s="181"/>
      <c r="U23" s="203"/>
      <c r="V23" s="20" t="s">
        <v>53</v>
      </c>
      <c r="W23" s="202" t="s">
        <v>9</v>
      </c>
      <c r="X23" s="203"/>
      <c r="Y23" s="202" t="s">
        <v>5</v>
      </c>
      <c r="Z23" s="181"/>
      <c r="AA23" s="181"/>
      <c r="AB23" s="181"/>
      <c r="AC23" s="203"/>
      <c r="AD23" s="204" t="s">
        <v>69</v>
      </c>
      <c r="AE23" s="203"/>
      <c r="AF23" s="202" t="s">
        <v>10</v>
      </c>
      <c r="AG23" s="181"/>
      <c r="AH23" s="181"/>
      <c r="AI23" s="181"/>
      <c r="AJ23" s="181"/>
      <c r="AK23" s="181"/>
      <c r="AL23" s="181"/>
      <c r="AM23" s="182"/>
      <c r="AO23" s="90" t="s">
        <v>27</v>
      </c>
      <c r="AP23" s="87"/>
    </row>
    <row r="24" spans="1:42" s="21" customFormat="1" ht="25.5" customHeight="1">
      <c r="A24" s="21">
        <v>101</v>
      </c>
      <c r="B24" s="21" t="str">
        <f>IF(O24="","",#REF!)</f>
        <v/>
      </c>
      <c r="C24" s="22" t="str">
        <f>IF(O24="","",#REF!)</f>
        <v/>
      </c>
      <c r="D24" s="23" t="str">
        <f>IF(O24="","",#REF!&amp;"-"&amp;#REF!&amp;A24)</f>
        <v/>
      </c>
      <c r="E24" s="21">
        <f>IF(O24="",0,O24)</f>
        <v>0</v>
      </c>
      <c r="F24" s="21" t="e">
        <f>IF(VLOOKUP($O24,'R05研修事業一覧'!$1:$1048576,4,0)="","",VLOOKUP($O24,'R05研修事業一覧'!$1:$1048576,4,0))</f>
        <v>#N/A</v>
      </c>
      <c r="G24" s="24">
        <f>IF(O24="",0,MATCH(V24,'R05研修事業一覧'!$R:$R,0)-1)</f>
        <v>0</v>
      </c>
      <c r="H24" s="24" t="str">
        <f>IF(O24="","",VLOOKUP(E24,'R05研修事業一覧'!$1:$1048576,5,0))</f>
        <v/>
      </c>
      <c r="I24" s="24" t="str">
        <f>IF(V24="","",E24*100+G24)</f>
        <v/>
      </c>
      <c r="J24" s="24" t="str">
        <f>IF(I24="","",(VLOOKUP(I24,'R05研修事業一覧'!C:AC,8,0)))&amp;""</f>
        <v/>
      </c>
      <c r="K24" s="24" t="e">
        <f>IF(VLOOKUP(I24,'R05研修事業一覧'!C:AC,5,0)=0,VLOOKUP(I24,'R05研修事業一覧'!C:AC,6,0),"")&amp;""</f>
        <v>#N/A</v>
      </c>
      <c r="L24" s="50" t="e">
        <f>IF(VLOOKUP(I24,'R05研修事業一覧'!$C:$AC,14,0)="","",VLOOKUP(I24,'R05研修事業一覧'!$C:$AC,14,0))</f>
        <v>#N/A</v>
      </c>
      <c r="M24" s="22" t="str">
        <f>IF(O24="","",#REF!&amp;"-"&amp;#REF!&amp;"-"&amp;#REF!)</f>
        <v/>
      </c>
      <c r="N24" s="40"/>
      <c r="O24" s="106"/>
      <c r="P24" s="190" t="str">
        <f t="shared" ref="P24" si="0">IF(O24="","",F24)</f>
        <v/>
      </c>
      <c r="Q24" s="191"/>
      <c r="R24" s="191"/>
      <c r="S24" s="191"/>
      <c r="T24" s="191"/>
      <c r="U24" s="192"/>
      <c r="V24" s="145" t="str">
        <f t="shared" ref="V24:V33" si="1">IF(O24="","",H24)</f>
        <v/>
      </c>
      <c r="W24" s="193" t="str">
        <f t="shared" ref="W24" si="2">IF(O24="","",J24)</f>
        <v/>
      </c>
      <c r="X24" s="194"/>
      <c r="Y24" s="193"/>
      <c r="Z24" s="195"/>
      <c r="AA24" s="195"/>
      <c r="AB24" s="195"/>
      <c r="AC24" s="194"/>
      <c r="AD24" s="193" t="str">
        <f t="shared" ref="AD24" si="3">IF(O24=0,"",K24)</f>
        <v/>
      </c>
      <c r="AE24" s="194"/>
      <c r="AF24" s="187" t="str">
        <f t="shared" ref="AF24:AF37" si="4">IF(O24="","",L24)</f>
        <v/>
      </c>
      <c r="AG24" s="188"/>
      <c r="AH24" s="188"/>
      <c r="AI24" s="188"/>
      <c r="AJ24" s="188"/>
      <c r="AK24" s="188"/>
      <c r="AL24" s="188"/>
      <c r="AM24" s="189"/>
      <c r="AO24" s="90"/>
      <c r="AP24" s="100"/>
    </row>
    <row r="25" spans="1:42" s="21" customFormat="1" ht="25.5" customHeight="1">
      <c r="A25" s="21">
        <v>102</v>
      </c>
      <c r="B25" s="21" t="str">
        <f>IF(O25="","",#REF!)</f>
        <v/>
      </c>
      <c r="C25" s="22" t="str">
        <f>IF(O25="","",#REF!)</f>
        <v/>
      </c>
      <c r="D25" s="23" t="str">
        <f>IF(O25="","",#REF!&amp;"-"&amp;#REF!&amp;A25)</f>
        <v/>
      </c>
      <c r="E25" s="21">
        <f t="shared" ref="E25:E39" si="5">IF(O25="",0,O25)</f>
        <v>0</v>
      </c>
      <c r="F25" s="21" t="e">
        <f>IF(VLOOKUP($O25,'R05研修事業一覧'!$1:$1048576,4,0)="","",VLOOKUP($O25,'R05研修事業一覧'!$1:$1048576,4,0))</f>
        <v>#N/A</v>
      </c>
      <c r="G25" s="24">
        <f>IF(O25="",0,MATCH(V25,'R05研修事業一覧'!$R:$R,0)-1)</f>
        <v>0</v>
      </c>
      <c r="H25" s="24" t="str">
        <f>IF(O25="","",VLOOKUP(E25,'R05研修事業一覧'!$1:$1048576,5,0))</f>
        <v/>
      </c>
      <c r="I25" s="24" t="str">
        <f t="shared" ref="I25:I39" si="6">IF(V25="","",E25*100+G25)</f>
        <v/>
      </c>
      <c r="J25" s="24" t="str">
        <f>IF(I25="","",(VLOOKUP(I25,'R05研修事業一覧'!C:AC,8,0)))&amp;""</f>
        <v/>
      </c>
      <c r="K25" s="24" t="e">
        <f>IF(VLOOKUP(I25,'R05研修事業一覧'!C:AC,5,0)=0,VLOOKUP(I25,'R05研修事業一覧'!C:AC,6,0),"")&amp;""</f>
        <v>#N/A</v>
      </c>
      <c r="L25" s="50" t="e">
        <f>IF(VLOOKUP(I25,'R05研修事業一覧'!$C:$AC,14,0)="","",VLOOKUP(I25,'R05研修事業一覧'!$C:$AC,14,0))</f>
        <v>#N/A</v>
      </c>
      <c r="M25" s="22" t="str">
        <f>IF(O25="","",#REF!&amp;"-"&amp;#REF!&amp;"-"&amp;#REF!)</f>
        <v/>
      </c>
      <c r="N25" s="40"/>
      <c r="O25" s="106"/>
      <c r="P25" s="190" t="str">
        <f t="shared" ref="P25:P37" si="7">IF(O25="","",F25)</f>
        <v/>
      </c>
      <c r="Q25" s="191"/>
      <c r="R25" s="191"/>
      <c r="S25" s="191"/>
      <c r="T25" s="191"/>
      <c r="U25" s="192"/>
      <c r="V25" s="144" t="str">
        <f t="shared" si="1"/>
        <v/>
      </c>
      <c r="W25" s="193" t="str">
        <f t="shared" ref="W25:W28" si="8">IF(O25="","",J25)</f>
        <v/>
      </c>
      <c r="X25" s="194"/>
      <c r="Y25" s="193"/>
      <c r="Z25" s="195"/>
      <c r="AA25" s="195"/>
      <c r="AB25" s="195"/>
      <c r="AC25" s="194"/>
      <c r="AD25" s="193" t="str">
        <f t="shared" ref="AD25:AD37" si="9">IF(O25=0,"",K25)</f>
        <v/>
      </c>
      <c r="AE25" s="194"/>
      <c r="AF25" s="187" t="str">
        <f t="shared" ref="AF25" si="10">IF(O25="","",L25)</f>
        <v/>
      </c>
      <c r="AG25" s="188"/>
      <c r="AH25" s="188"/>
      <c r="AI25" s="188"/>
      <c r="AJ25" s="188"/>
      <c r="AK25" s="188"/>
      <c r="AL25" s="188"/>
      <c r="AM25" s="189"/>
      <c r="AO25" s="87"/>
      <c r="AP25" s="100"/>
    </row>
    <row r="26" spans="1:42" s="21" customFormat="1" ht="25.5" customHeight="1">
      <c r="A26" s="21">
        <v>103</v>
      </c>
      <c r="B26" s="21" t="str">
        <f>IF(O26="","",#REF!)</f>
        <v/>
      </c>
      <c r="C26" s="22" t="str">
        <f>IF(O26="","",#REF!)</f>
        <v/>
      </c>
      <c r="D26" s="23" t="str">
        <f>IF(O26="","",#REF!&amp;"-"&amp;#REF!&amp;A26)</f>
        <v/>
      </c>
      <c r="E26" s="21">
        <f t="shared" si="5"/>
        <v>0</v>
      </c>
      <c r="F26" s="21" t="e">
        <f>IF(VLOOKUP($O26,'R05研修事業一覧'!$1:$1048576,4,0)="","",VLOOKUP($O26,'R05研修事業一覧'!$1:$1048576,4,0))</f>
        <v>#N/A</v>
      </c>
      <c r="G26" s="24">
        <f>IF(O26="",0,MATCH(V26,'R05研修事業一覧'!$R:$R,0)-1)</f>
        <v>0</v>
      </c>
      <c r="H26" s="24" t="str">
        <f>IF(O26="","",VLOOKUP(E26,'R05研修事業一覧'!$1:$1048576,5,0))</f>
        <v/>
      </c>
      <c r="I26" s="24" t="str">
        <f t="shared" si="6"/>
        <v/>
      </c>
      <c r="J26" s="24" t="str">
        <f>IF(I26="","",(VLOOKUP(I26,'R05研修事業一覧'!C:AC,8,0)))&amp;""</f>
        <v/>
      </c>
      <c r="K26" s="24" t="e">
        <f>IF(VLOOKUP(I26,'R05研修事業一覧'!C:AC,5,0)=0,VLOOKUP(I26,'R05研修事業一覧'!C:AC,6,0),"")&amp;""</f>
        <v>#N/A</v>
      </c>
      <c r="L26" s="50" t="e">
        <f>IF(VLOOKUP(I26,'R05研修事業一覧'!$C:$AC,14,0)="","",VLOOKUP(I26,'R05研修事業一覧'!$C:$AC,14,0))</f>
        <v>#N/A</v>
      </c>
      <c r="M26" s="22" t="str">
        <f>IF(O26="","",#REF!&amp;"-"&amp;#REF!&amp;"-"&amp;#REF!)</f>
        <v/>
      </c>
      <c r="N26" s="40"/>
      <c r="O26" s="106"/>
      <c r="P26" s="190" t="str">
        <f t="shared" si="7"/>
        <v/>
      </c>
      <c r="Q26" s="191"/>
      <c r="R26" s="191"/>
      <c r="S26" s="191"/>
      <c r="T26" s="191"/>
      <c r="U26" s="192"/>
      <c r="V26" s="105" t="str">
        <f t="shared" si="1"/>
        <v/>
      </c>
      <c r="W26" s="193" t="str">
        <f t="shared" si="8"/>
        <v/>
      </c>
      <c r="X26" s="194"/>
      <c r="Y26" s="193"/>
      <c r="Z26" s="195"/>
      <c r="AA26" s="195"/>
      <c r="AB26" s="195"/>
      <c r="AC26" s="194"/>
      <c r="AD26" s="193" t="str">
        <f t="shared" si="9"/>
        <v/>
      </c>
      <c r="AE26" s="194"/>
      <c r="AF26" s="187" t="str">
        <f t="shared" si="4"/>
        <v/>
      </c>
      <c r="AG26" s="188"/>
      <c r="AH26" s="188"/>
      <c r="AI26" s="188"/>
      <c r="AJ26" s="188"/>
      <c r="AK26" s="188"/>
      <c r="AL26" s="188"/>
      <c r="AM26" s="189"/>
      <c r="AO26" s="100"/>
      <c r="AP26" s="100"/>
    </row>
    <row r="27" spans="1:42" s="21" customFormat="1" ht="25.5" customHeight="1">
      <c r="A27" s="21">
        <v>104</v>
      </c>
      <c r="B27" s="21" t="str">
        <f>IF(O27="","",#REF!)</f>
        <v/>
      </c>
      <c r="C27" s="22" t="str">
        <f>IF(O27="","",#REF!)</f>
        <v/>
      </c>
      <c r="D27" s="23" t="str">
        <f>IF(O27="","",#REF!&amp;"-"&amp;#REF!&amp;A27)</f>
        <v/>
      </c>
      <c r="E27" s="21">
        <f t="shared" si="5"/>
        <v>0</v>
      </c>
      <c r="F27" s="21" t="e">
        <f>IF(VLOOKUP($O27,'R05研修事業一覧'!$1:$1048576,4,0)="","",VLOOKUP($O27,'R05研修事業一覧'!$1:$1048576,4,0))</f>
        <v>#N/A</v>
      </c>
      <c r="G27" s="24">
        <f>IF(O27="",0,MATCH(V27,'R05研修事業一覧'!$R:$R,0)-1)</f>
        <v>0</v>
      </c>
      <c r="H27" s="24" t="str">
        <f>IF(O27="","",VLOOKUP(E27,'R05研修事業一覧'!$1:$1048576,5,0))</f>
        <v/>
      </c>
      <c r="I27" s="24" t="str">
        <f t="shared" si="6"/>
        <v/>
      </c>
      <c r="J27" s="24" t="str">
        <f>IF(I27="","",(VLOOKUP(I27,'R05研修事業一覧'!C:AC,8,0)))&amp;""</f>
        <v/>
      </c>
      <c r="K27" s="24" t="e">
        <f>IF(VLOOKUP(I27,'R05研修事業一覧'!C:AC,5,0)=0,VLOOKUP(I27,'R05研修事業一覧'!C:AC,6,0),"")&amp;""</f>
        <v>#N/A</v>
      </c>
      <c r="L27" s="50" t="e">
        <f>IF(VLOOKUP(I27,'R05研修事業一覧'!$C:$AC,14,0)="","",VLOOKUP(I27,'R05研修事業一覧'!$C:$AC,14,0))</f>
        <v>#N/A</v>
      </c>
      <c r="M27" s="22" t="str">
        <f>IF(O27="","",#REF!&amp;"-"&amp;#REF!&amp;"-"&amp;#REF!)</f>
        <v/>
      </c>
      <c r="N27" s="40"/>
      <c r="O27" s="106"/>
      <c r="P27" s="190" t="str">
        <f t="shared" si="7"/>
        <v/>
      </c>
      <c r="Q27" s="191"/>
      <c r="R27" s="191"/>
      <c r="S27" s="191"/>
      <c r="T27" s="191"/>
      <c r="U27" s="192"/>
      <c r="V27" s="105" t="str">
        <f t="shared" si="1"/>
        <v/>
      </c>
      <c r="W27" s="193" t="str">
        <f>IF(O27="","",J27)</f>
        <v/>
      </c>
      <c r="X27" s="194"/>
      <c r="Y27" s="193"/>
      <c r="Z27" s="195"/>
      <c r="AA27" s="195"/>
      <c r="AB27" s="195"/>
      <c r="AC27" s="194"/>
      <c r="AD27" s="193" t="str">
        <f t="shared" si="9"/>
        <v/>
      </c>
      <c r="AE27" s="194"/>
      <c r="AF27" s="187" t="str">
        <f t="shared" si="4"/>
        <v/>
      </c>
      <c r="AG27" s="188"/>
      <c r="AH27" s="188"/>
      <c r="AI27" s="188"/>
      <c r="AJ27" s="188"/>
      <c r="AK27" s="188"/>
      <c r="AL27" s="188"/>
      <c r="AM27" s="189"/>
      <c r="AO27" s="100"/>
      <c r="AP27" s="100"/>
    </row>
    <row r="28" spans="1:42" s="21" customFormat="1" ht="25.5" customHeight="1">
      <c r="A28" s="21">
        <v>105</v>
      </c>
      <c r="B28" s="21" t="str">
        <f>IF(O28="","",#REF!)</f>
        <v/>
      </c>
      <c r="C28" s="22" t="str">
        <f>IF(O28="","",#REF!)</f>
        <v/>
      </c>
      <c r="D28" s="23" t="str">
        <f>IF(O28="","",#REF!&amp;"-"&amp;#REF!&amp;A28)</f>
        <v/>
      </c>
      <c r="E28" s="21">
        <f t="shared" si="5"/>
        <v>0</v>
      </c>
      <c r="F28" s="21" t="e">
        <f>IF(VLOOKUP($O28,'R05研修事業一覧'!$1:$1048576,4,0)="","",VLOOKUP($O28,'R05研修事業一覧'!$1:$1048576,4,0))</f>
        <v>#N/A</v>
      </c>
      <c r="G28" s="24">
        <f>IF(O28="",0,MATCH(V28,'R05研修事業一覧'!$R:$R,0)-1)</f>
        <v>0</v>
      </c>
      <c r="H28" s="24" t="str">
        <f>IF(O28="","",VLOOKUP(E28,'R05研修事業一覧'!$1:$1048576,5,0))</f>
        <v/>
      </c>
      <c r="I28" s="24" t="str">
        <f t="shared" si="6"/>
        <v/>
      </c>
      <c r="J28" s="24" t="str">
        <f>IF(I28="","",(VLOOKUP(I28,'R05研修事業一覧'!C:AC,8,0)))&amp;""</f>
        <v/>
      </c>
      <c r="K28" s="24" t="e">
        <f>IF(VLOOKUP(I28,'R05研修事業一覧'!C:AC,5,0)=0,VLOOKUP(I28,'R05研修事業一覧'!C:AC,6,0),"")&amp;""</f>
        <v>#N/A</v>
      </c>
      <c r="L28" s="50" t="e">
        <f>IF(VLOOKUP(I28,'R05研修事業一覧'!$C:$AC,14,0)="","",VLOOKUP(I28,'R05研修事業一覧'!$C:$AC,14,0))</f>
        <v>#N/A</v>
      </c>
      <c r="M28" s="22" t="str">
        <f>IF(O28="","",#REF!&amp;"-"&amp;#REF!&amp;"-"&amp;#REF!)</f>
        <v/>
      </c>
      <c r="N28" s="40"/>
      <c r="O28" s="106"/>
      <c r="P28" s="190" t="str">
        <f t="shared" si="7"/>
        <v/>
      </c>
      <c r="Q28" s="191"/>
      <c r="R28" s="191"/>
      <c r="S28" s="191"/>
      <c r="T28" s="191"/>
      <c r="U28" s="192"/>
      <c r="V28" s="105" t="str">
        <f t="shared" si="1"/>
        <v/>
      </c>
      <c r="W28" s="193" t="str">
        <f t="shared" si="8"/>
        <v/>
      </c>
      <c r="X28" s="194"/>
      <c r="Y28" s="193"/>
      <c r="Z28" s="195"/>
      <c r="AA28" s="195"/>
      <c r="AB28" s="195"/>
      <c r="AC28" s="194"/>
      <c r="AD28" s="193" t="str">
        <f t="shared" si="9"/>
        <v/>
      </c>
      <c r="AE28" s="194"/>
      <c r="AF28" s="187" t="str">
        <f t="shared" si="4"/>
        <v/>
      </c>
      <c r="AG28" s="188"/>
      <c r="AH28" s="188"/>
      <c r="AI28" s="188"/>
      <c r="AJ28" s="188"/>
      <c r="AK28" s="188"/>
      <c r="AL28" s="188"/>
      <c r="AM28" s="189"/>
      <c r="AO28" s="100"/>
      <c r="AP28" s="100"/>
    </row>
    <row r="29" spans="1:42" s="21" customFormat="1" ht="25.5" customHeight="1">
      <c r="A29" s="21">
        <v>106</v>
      </c>
      <c r="B29" s="21" t="str">
        <f>IF(O29="","",#REF!)</f>
        <v/>
      </c>
      <c r="C29" s="22" t="str">
        <f>IF(O29="","",#REF!)</f>
        <v/>
      </c>
      <c r="D29" s="23" t="str">
        <f>IF(O29="","",#REF!&amp;"-"&amp;#REF!&amp;A29)</f>
        <v/>
      </c>
      <c r="E29" s="21">
        <f t="shared" si="5"/>
        <v>0</v>
      </c>
      <c r="F29" s="21" t="e">
        <f>IF(VLOOKUP($O29,'R05研修事業一覧'!$1:$1048576,4,0)="","",VLOOKUP($O29,'R05研修事業一覧'!$1:$1048576,4,0))</f>
        <v>#N/A</v>
      </c>
      <c r="G29" s="24">
        <f>IF(O29="",0,MATCH(V29,'R05研修事業一覧'!$R:$R,0)-1)</f>
        <v>0</v>
      </c>
      <c r="H29" s="24" t="str">
        <f>IF(O29="","",VLOOKUP(E29,'R05研修事業一覧'!$1:$1048576,5,0))</f>
        <v/>
      </c>
      <c r="I29" s="24" t="str">
        <f t="shared" si="6"/>
        <v/>
      </c>
      <c r="J29" s="24" t="str">
        <f>IF(I29="","",(VLOOKUP(I29,'R05研修事業一覧'!C:AC,8,0)))&amp;""</f>
        <v/>
      </c>
      <c r="K29" s="24" t="e">
        <f>IF(VLOOKUP(I29,'R05研修事業一覧'!C:AC,5,0)=0,VLOOKUP(I29,'R05研修事業一覧'!C:AC,6,0),"")&amp;""</f>
        <v>#N/A</v>
      </c>
      <c r="L29" s="50" t="e">
        <f>IF(VLOOKUP(I29,'R05研修事業一覧'!$C:$AC,14,0)="","",VLOOKUP(I29,'R05研修事業一覧'!$C:$AC,14,0))</f>
        <v>#N/A</v>
      </c>
      <c r="M29" s="22" t="str">
        <f>IF(O29="","",#REF!&amp;"-"&amp;#REF!&amp;"-"&amp;#REF!)</f>
        <v/>
      </c>
      <c r="N29" s="40"/>
      <c r="O29" s="106"/>
      <c r="P29" s="190" t="str">
        <f t="shared" si="7"/>
        <v/>
      </c>
      <c r="Q29" s="191"/>
      <c r="R29" s="191"/>
      <c r="S29" s="191"/>
      <c r="T29" s="191"/>
      <c r="U29" s="192"/>
      <c r="V29" s="105" t="str">
        <f t="shared" si="1"/>
        <v/>
      </c>
      <c r="W29" s="193" t="str">
        <f t="shared" ref="W29:W35" si="11">IF(O29="","",J29)</f>
        <v/>
      </c>
      <c r="X29" s="194"/>
      <c r="Y29" s="193"/>
      <c r="Z29" s="195"/>
      <c r="AA29" s="195"/>
      <c r="AB29" s="195"/>
      <c r="AC29" s="194"/>
      <c r="AD29" s="193" t="str">
        <f t="shared" si="9"/>
        <v/>
      </c>
      <c r="AE29" s="194"/>
      <c r="AF29" s="187" t="str">
        <f t="shared" si="4"/>
        <v/>
      </c>
      <c r="AG29" s="188"/>
      <c r="AH29" s="188"/>
      <c r="AI29" s="188"/>
      <c r="AJ29" s="188"/>
      <c r="AK29" s="188"/>
      <c r="AL29" s="188"/>
      <c r="AM29" s="189"/>
      <c r="AO29" s="100"/>
      <c r="AP29" s="100"/>
    </row>
    <row r="30" spans="1:42" s="21" customFormat="1" ht="25.5" customHeight="1">
      <c r="A30" s="21">
        <v>107</v>
      </c>
      <c r="B30" s="21" t="str">
        <f>IF(O30="","",#REF!)</f>
        <v/>
      </c>
      <c r="C30" s="22" t="str">
        <f>IF(O30="","",#REF!)</f>
        <v/>
      </c>
      <c r="D30" s="23" t="str">
        <f>IF(O30="","",#REF!&amp;"-"&amp;#REF!&amp;A30)</f>
        <v/>
      </c>
      <c r="E30" s="21">
        <f t="shared" si="5"/>
        <v>0</v>
      </c>
      <c r="F30" s="21" t="e">
        <f>IF(VLOOKUP($O30,'R05研修事業一覧'!$1:$1048576,4,0)="","",VLOOKUP($O30,'R05研修事業一覧'!$1:$1048576,4,0))</f>
        <v>#N/A</v>
      </c>
      <c r="G30" s="24">
        <f>IF(O30="",0,MATCH(V30,'R05研修事業一覧'!$R:$R,0)-1)</f>
        <v>0</v>
      </c>
      <c r="H30" s="24" t="str">
        <f>IF(O30="","",VLOOKUP(E30,'R05研修事業一覧'!$1:$1048576,5,0))</f>
        <v/>
      </c>
      <c r="I30" s="24" t="str">
        <f t="shared" si="6"/>
        <v/>
      </c>
      <c r="J30" s="24" t="str">
        <f>IF(I30="","",(VLOOKUP(I30,'R05研修事業一覧'!C:AC,8,0)))&amp;""</f>
        <v/>
      </c>
      <c r="K30" s="24" t="e">
        <f>IF(VLOOKUP(I30,'R05研修事業一覧'!C:AC,5,0)=0,VLOOKUP(I30,'R05研修事業一覧'!C:AC,6,0),"")&amp;""</f>
        <v>#N/A</v>
      </c>
      <c r="L30" s="50" t="e">
        <f>IF(VLOOKUP(I30,'R05研修事業一覧'!$C:$AC,14,0)="","",VLOOKUP(I30,'R05研修事業一覧'!$C:$AC,14,0))</f>
        <v>#N/A</v>
      </c>
      <c r="M30" s="22" t="str">
        <f>IF(O30="","",#REF!&amp;"-"&amp;#REF!&amp;"-"&amp;#REF!)</f>
        <v/>
      </c>
      <c r="N30" s="40"/>
      <c r="O30" s="106"/>
      <c r="P30" s="190" t="str">
        <f t="shared" si="7"/>
        <v/>
      </c>
      <c r="Q30" s="191"/>
      <c r="R30" s="191"/>
      <c r="S30" s="191"/>
      <c r="T30" s="191"/>
      <c r="U30" s="192"/>
      <c r="V30" s="105" t="str">
        <f t="shared" si="1"/>
        <v/>
      </c>
      <c r="W30" s="193" t="str">
        <f t="shared" si="11"/>
        <v/>
      </c>
      <c r="X30" s="194"/>
      <c r="Y30" s="193"/>
      <c r="Z30" s="195"/>
      <c r="AA30" s="195"/>
      <c r="AB30" s="195"/>
      <c r="AC30" s="194"/>
      <c r="AD30" s="193" t="str">
        <f t="shared" si="9"/>
        <v/>
      </c>
      <c r="AE30" s="194"/>
      <c r="AF30" s="187" t="str">
        <f t="shared" si="4"/>
        <v/>
      </c>
      <c r="AG30" s="188"/>
      <c r="AH30" s="188"/>
      <c r="AI30" s="188"/>
      <c r="AJ30" s="188"/>
      <c r="AK30" s="188"/>
      <c r="AL30" s="188"/>
      <c r="AM30" s="189"/>
      <c r="AO30" s="100"/>
      <c r="AP30" s="100"/>
    </row>
    <row r="31" spans="1:42" s="21" customFormat="1" ht="25.5" customHeight="1">
      <c r="A31" s="21">
        <v>108</v>
      </c>
      <c r="B31" s="21" t="str">
        <f>IF(O31="","",#REF!)</f>
        <v/>
      </c>
      <c r="C31" s="22" t="str">
        <f>IF(O31="","",#REF!)</f>
        <v/>
      </c>
      <c r="D31" s="23" t="str">
        <f>IF(O31="","",#REF!&amp;"-"&amp;#REF!&amp;A31)</f>
        <v/>
      </c>
      <c r="E31" s="21">
        <f t="shared" si="5"/>
        <v>0</v>
      </c>
      <c r="F31" s="21" t="e">
        <f>IF(VLOOKUP($O31,'R05研修事業一覧'!$1:$1048576,4,0)="","",VLOOKUP($O31,'R05研修事業一覧'!$1:$1048576,4,0))</f>
        <v>#N/A</v>
      </c>
      <c r="G31" s="24">
        <f>IF(O31="",0,MATCH(V31,'R05研修事業一覧'!$R:$R,0)-1)</f>
        <v>0</v>
      </c>
      <c r="H31" s="24" t="str">
        <f>IF(O31="","",VLOOKUP(E31,'R05研修事業一覧'!$1:$1048576,5,0))</f>
        <v/>
      </c>
      <c r="I31" s="24" t="str">
        <f t="shared" si="6"/>
        <v/>
      </c>
      <c r="J31" s="24" t="str">
        <f>IF(I31="","",(VLOOKUP(I31,'R05研修事業一覧'!C:AC,8,0)))&amp;""</f>
        <v/>
      </c>
      <c r="K31" s="24" t="e">
        <f>IF(VLOOKUP(I31,'R05研修事業一覧'!C:AC,5,0)=0,VLOOKUP(I31,'R05研修事業一覧'!C:AC,6,0),"")&amp;""</f>
        <v>#N/A</v>
      </c>
      <c r="L31" s="50" t="e">
        <f>IF(VLOOKUP(I31,'R05研修事業一覧'!$C:$AC,14,0)="","",VLOOKUP(I31,'R05研修事業一覧'!$C:$AC,14,0))</f>
        <v>#N/A</v>
      </c>
      <c r="M31" s="22" t="str">
        <f>IF(O31="","",#REF!&amp;"-"&amp;#REF!&amp;"-"&amp;#REF!)</f>
        <v/>
      </c>
      <c r="N31" s="40"/>
      <c r="O31" s="106"/>
      <c r="P31" s="190" t="str">
        <f t="shared" si="7"/>
        <v/>
      </c>
      <c r="Q31" s="191"/>
      <c r="R31" s="191"/>
      <c r="S31" s="191"/>
      <c r="T31" s="191"/>
      <c r="U31" s="192"/>
      <c r="V31" s="105" t="str">
        <f t="shared" si="1"/>
        <v/>
      </c>
      <c r="W31" s="193" t="str">
        <f t="shared" si="11"/>
        <v/>
      </c>
      <c r="X31" s="194"/>
      <c r="Y31" s="193"/>
      <c r="Z31" s="195"/>
      <c r="AA31" s="195"/>
      <c r="AB31" s="195"/>
      <c r="AC31" s="194"/>
      <c r="AD31" s="193" t="str">
        <f t="shared" si="9"/>
        <v/>
      </c>
      <c r="AE31" s="194"/>
      <c r="AF31" s="187" t="str">
        <f t="shared" si="4"/>
        <v/>
      </c>
      <c r="AG31" s="188"/>
      <c r="AH31" s="188"/>
      <c r="AI31" s="188"/>
      <c r="AJ31" s="188"/>
      <c r="AK31" s="188"/>
      <c r="AL31" s="188"/>
      <c r="AM31" s="189"/>
      <c r="AO31" s="100"/>
      <c r="AP31" s="100"/>
    </row>
    <row r="32" spans="1:42" s="21" customFormat="1" ht="25.5" customHeight="1">
      <c r="A32" s="21">
        <v>109</v>
      </c>
      <c r="B32" s="21" t="str">
        <f>IF(O32="","",#REF!)</f>
        <v/>
      </c>
      <c r="C32" s="22" t="str">
        <f>IF(O32="","",#REF!)</f>
        <v/>
      </c>
      <c r="D32" s="23" t="str">
        <f>IF(O32="","",#REF!&amp;"-"&amp;#REF!&amp;A32)</f>
        <v/>
      </c>
      <c r="E32" s="21">
        <f t="shared" si="5"/>
        <v>0</v>
      </c>
      <c r="F32" s="21" t="e">
        <f>IF(VLOOKUP($O32,'R05研修事業一覧'!$1:$1048576,4,0)="","",VLOOKUP($O32,'R05研修事業一覧'!$1:$1048576,4,0))</f>
        <v>#N/A</v>
      </c>
      <c r="G32" s="24">
        <f>IF(O32="",0,MATCH(V32,'R05研修事業一覧'!$R:$R,0)-1)</f>
        <v>0</v>
      </c>
      <c r="H32" s="24" t="str">
        <f>IF(O32="","",VLOOKUP(E32,'R05研修事業一覧'!$1:$1048576,5,0))</f>
        <v/>
      </c>
      <c r="I32" s="24" t="str">
        <f t="shared" si="6"/>
        <v/>
      </c>
      <c r="J32" s="24" t="str">
        <f>IF(I32="","",(VLOOKUP(I32,'R05研修事業一覧'!C:AC,8,0)))&amp;""</f>
        <v/>
      </c>
      <c r="K32" s="24" t="e">
        <f>IF(VLOOKUP(I32,'R05研修事業一覧'!C:AC,5,0)=0,VLOOKUP(I32,'R05研修事業一覧'!C:AC,6,0),"")&amp;""</f>
        <v>#N/A</v>
      </c>
      <c r="L32" s="50" t="e">
        <f>IF(VLOOKUP(I32,'R05研修事業一覧'!$C:$AC,14,0)="","",VLOOKUP(I32,'R05研修事業一覧'!$C:$AC,14,0))</f>
        <v>#N/A</v>
      </c>
      <c r="M32" s="22" t="str">
        <f>IF(O32="","",#REF!&amp;"-"&amp;#REF!&amp;"-"&amp;#REF!)</f>
        <v/>
      </c>
      <c r="N32" s="40"/>
      <c r="O32" s="106"/>
      <c r="P32" s="190" t="str">
        <f t="shared" si="7"/>
        <v/>
      </c>
      <c r="Q32" s="191"/>
      <c r="R32" s="191"/>
      <c r="S32" s="191"/>
      <c r="T32" s="191"/>
      <c r="U32" s="192"/>
      <c r="V32" s="105" t="str">
        <f t="shared" si="1"/>
        <v/>
      </c>
      <c r="W32" s="193" t="str">
        <f t="shared" si="11"/>
        <v/>
      </c>
      <c r="X32" s="194"/>
      <c r="Y32" s="193"/>
      <c r="Z32" s="195"/>
      <c r="AA32" s="195"/>
      <c r="AB32" s="195"/>
      <c r="AC32" s="194"/>
      <c r="AD32" s="193" t="str">
        <f t="shared" si="9"/>
        <v/>
      </c>
      <c r="AE32" s="194"/>
      <c r="AF32" s="187" t="str">
        <f t="shared" si="4"/>
        <v/>
      </c>
      <c r="AG32" s="188"/>
      <c r="AH32" s="188"/>
      <c r="AI32" s="188"/>
      <c r="AJ32" s="188"/>
      <c r="AK32" s="188"/>
      <c r="AL32" s="188"/>
      <c r="AM32" s="189"/>
      <c r="AO32" s="100"/>
      <c r="AP32" s="100"/>
    </row>
    <row r="33" spans="1:68" s="21" customFormat="1" ht="25.5" customHeight="1">
      <c r="A33" s="21">
        <v>110</v>
      </c>
      <c r="B33" s="21" t="str">
        <f>IF(O33="","",#REF!)</f>
        <v/>
      </c>
      <c r="C33" s="22" t="str">
        <f>IF(O33="","",#REF!)</f>
        <v/>
      </c>
      <c r="D33" s="23" t="str">
        <f>IF(O33="","",#REF!&amp;"-"&amp;#REF!&amp;A33)</f>
        <v/>
      </c>
      <c r="E33" s="21">
        <f t="shared" si="5"/>
        <v>0</v>
      </c>
      <c r="F33" s="21" t="e">
        <f>IF(VLOOKUP($O33,'R05研修事業一覧'!$1:$1048576,4,0)="","",VLOOKUP($O33,'R05研修事業一覧'!$1:$1048576,4,0))</f>
        <v>#N/A</v>
      </c>
      <c r="G33" s="24">
        <f>IF(O33="",0,MATCH(V33,'R05研修事業一覧'!$R:$R,0)-1)</f>
        <v>0</v>
      </c>
      <c r="H33" s="24" t="str">
        <f>IF(O33="","",VLOOKUP(E33,'R05研修事業一覧'!$1:$1048576,5,0))</f>
        <v/>
      </c>
      <c r="I33" s="24" t="str">
        <f t="shared" si="6"/>
        <v/>
      </c>
      <c r="J33" s="24" t="str">
        <f>IF(I33="","",(VLOOKUP(I33,'R05研修事業一覧'!C:AC,8,0)))&amp;""</f>
        <v/>
      </c>
      <c r="K33" s="24" t="e">
        <f>IF(VLOOKUP(I33,'R05研修事業一覧'!C:AC,5,0)=0,VLOOKUP(I33,'R05研修事業一覧'!C:AC,6,0),"")&amp;""</f>
        <v>#N/A</v>
      </c>
      <c r="L33" s="50" t="e">
        <f>IF(VLOOKUP(I33,'R05研修事業一覧'!$C:$AC,14,0)="","",VLOOKUP(I33,'R05研修事業一覧'!$C:$AC,14,0))</f>
        <v>#N/A</v>
      </c>
      <c r="M33" s="22" t="str">
        <f>IF(O33="","",#REF!&amp;"-"&amp;#REF!&amp;"-"&amp;#REF!)</f>
        <v/>
      </c>
      <c r="N33" s="40"/>
      <c r="O33" s="106"/>
      <c r="P33" s="190" t="str">
        <f t="shared" si="7"/>
        <v/>
      </c>
      <c r="Q33" s="191"/>
      <c r="R33" s="191"/>
      <c r="S33" s="191"/>
      <c r="T33" s="191"/>
      <c r="U33" s="192"/>
      <c r="V33" s="105" t="str">
        <f t="shared" si="1"/>
        <v/>
      </c>
      <c r="W33" s="193" t="str">
        <f t="shared" si="11"/>
        <v/>
      </c>
      <c r="X33" s="194"/>
      <c r="Y33" s="193"/>
      <c r="Z33" s="195"/>
      <c r="AA33" s="195"/>
      <c r="AB33" s="195"/>
      <c r="AC33" s="194"/>
      <c r="AD33" s="193" t="str">
        <f t="shared" si="9"/>
        <v/>
      </c>
      <c r="AE33" s="194"/>
      <c r="AF33" s="187" t="str">
        <f t="shared" si="4"/>
        <v/>
      </c>
      <c r="AG33" s="188"/>
      <c r="AH33" s="188"/>
      <c r="AI33" s="188"/>
      <c r="AJ33" s="188"/>
      <c r="AK33" s="188"/>
      <c r="AL33" s="188"/>
      <c r="AM33" s="189"/>
      <c r="AO33" s="100"/>
      <c r="AP33" s="100"/>
    </row>
    <row r="34" spans="1:68" s="21" customFormat="1" ht="25.5" customHeight="1">
      <c r="A34" s="21">
        <v>111</v>
      </c>
      <c r="B34" s="21" t="str">
        <f>IF(O34="","",#REF!)</f>
        <v/>
      </c>
      <c r="C34" s="22" t="str">
        <f>IF(O34="","",#REF!)</f>
        <v/>
      </c>
      <c r="D34" s="23" t="str">
        <f>IF(O34="","",#REF!&amp;"-"&amp;#REF!&amp;A34)</f>
        <v/>
      </c>
      <c r="E34" s="21">
        <f t="shared" si="5"/>
        <v>0</v>
      </c>
      <c r="F34" s="21" t="e">
        <f>IF(VLOOKUP($O34,'R05研修事業一覧'!$1:$1048576,4,0)="","",VLOOKUP($O34,'R05研修事業一覧'!$1:$1048576,4,0))</f>
        <v>#N/A</v>
      </c>
      <c r="G34" s="24">
        <f>IF(O34="",0,MATCH(V34,'R05研修事業一覧'!$R:$R,0)-1)</f>
        <v>0</v>
      </c>
      <c r="H34" s="24" t="str">
        <f>IF(O34="","",VLOOKUP(E34,'R05研修事業一覧'!$1:$1048576,5,0))</f>
        <v/>
      </c>
      <c r="I34" s="24" t="str">
        <f t="shared" si="6"/>
        <v/>
      </c>
      <c r="J34" s="24" t="str">
        <f>IF(I34="","",(VLOOKUP(I34,'R05研修事業一覧'!C:AC,8,0)))&amp;""</f>
        <v/>
      </c>
      <c r="K34" s="24" t="e">
        <f>IF(VLOOKUP(I34,'R05研修事業一覧'!C:AC,5,0)=0,VLOOKUP(I34,'R05研修事業一覧'!C:AC,6,0),"")&amp;""</f>
        <v>#N/A</v>
      </c>
      <c r="L34" s="50" t="e">
        <f>IF(VLOOKUP(I34,'R05研修事業一覧'!$C:$AC,14,0)="","",VLOOKUP(I34,'R05研修事業一覧'!$C:$AC,14,0))</f>
        <v>#N/A</v>
      </c>
      <c r="M34" s="22" t="str">
        <f>IF(O34="","",#REF!&amp;"-"&amp;#REF!&amp;"-"&amp;#REF!)</f>
        <v/>
      </c>
      <c r="N34" s="40"/>
      <c r="O34" s="106"/>
      <c r="P34" s="190" t="str">
        <f t="shared" si="7"/>
        <v/>
      </c>
      <c r="Q34" s="191"/>
      <c r="R34" s="191"/>
      <c r="S34" s="191"/>
      <c r="T34" s="191"/>
      <c r="U34" s="192"/>
      <c r="V34" s="105" t="str">
        <f t="shared" ref="V34:V37" si="12">IF(O34="","",H34)</f>
        <v/>
      </c>
      <c r="W34" s="193" t="str">
        <f t="shared" si="11"/>
        <v/>
      </c>
      <c r="X34" s="194"/>
      <c r="Y34" s="193"/>
      <c r="Z34" s="195"/>
      <c r="AA34" s="195"/>
      <c r="AB34" s="195"/>
      <c r="AC34" s="194"/>
      <c r="AD34" s="193" t="str">
        <f t="shared" si="9"/>
        <v/>
      </c>
      <c r="AE34" s="194"/>
      <c r="AF34" s="187" t="str">
        <f t="shared" si="4"/>
        <v/>
      </c>
      <c r="AG34" s="188"/>
      <c r="AH34" s="188"/>
      <c r="AI34" s="188"/>
      <c r="AJ34" s="188"/>
      <c r="AK34" s="188"/>
      <c r="AL34" s="188"/>
      <c r="AM34" s="189"/>
      <c r="AO34" s="100"/>
      <c r="AP34" s="100"/>
    </row>
    <row r="35" spans="1:68" s="21" customFormat="1" ht="25.5" customHeight="1">
      <c r="A35" s="21">
        <v>112</v>
      </c>
      <c r="B35" s="21" t="str">
        <f>IF(O35="","",#REF!)</f>
        <v/>
      </c>
      <c r="C35" s="22" t="str">
        <f>IF(O35="","",#REF!)</f>
        <v/>
      </c>
      <c r="D35" s="23" t="str">
        <f>IF(O35="","",#REF!&amp;"-"&amp;#REF!&amp;A35)</f>
        <v/>
      </c>
      <c r="E35" s="21">
        <f t="shared" si="5"/>
        <v>0</v>
      </c>
      <c r="F35" s="21" t="e">
        <f>IF(VLOOKUP($O35,'R05研修事業一覧'!$1:$1048576,4,0)="","",VLOOKUP($O35,'R05研修事業一覧'!$1:$1048576,4,0))</f>
        <v>#N/A</v>
      </c>
      <c r="G35" s="24">
        <f>IF(O35="",0,MATCH(V35,'R05研修事業一覧'!$R:$R,0)-1)</f>
        <v>0</v>
      </c>
      <c r="H35" s="24" t="str">
        <f>IF(O35="","",VLOOKUP(E35,'R05研修事業一覧'!$1:$1048576,5,0))</f>
        <v/>
      </c>
      <c r="I35" s="24" t="str">
        <f t="shared" si="6"/>
        <v/>
      </c>
      <c r="J35" s="24" t="str">
        <f>IF(I35="","",(VLOOKUP(I35,'R05研修事業一覧'!C:AC,8,0)))&amp;""</f>
        <v/>
      </c>
      <c r="K35" s="24" t="e">
        <f>IF(VLOOKUP(I35,'R05研修事業一覧'!C:AC,5,0)=0,VLOOKUP(I35,'R05研修事業一覧'!C:AC,6,0),"")&amp;""</f>
        <v>#N/A</v>
      </c>
      <c r="L35" s="50" t="e">
        <f>IF(VLOOKUP(I35,'R05研修事業一覧'!$C:$AC,14,0)="","",VLOOKUP(I35,'R05研修事業一覧'!$C:$AC,14,0))</f>
        <v>#N/A</v>
      </c>
      <c r="M35" s="22" t="str">
        <f>IF(O35="","",#REF!&amp;"-"&amp;#REF!&amp;"-"&amp;#REF!)</f>
        <v/>
      </c>
      <c r="N35" s="40"/>
      <c r="O35" s="106"/>
      <c r="P35" s="190" t="str">
        <f t="shared" si="7"/>
        <v/>
      </c>
      <c r="Q35" s="191"/>
      <c r="R35" s="191"/>
      <c r="S35" s="191"/>
      <c r="T35" s="191"/>
      <c r="U35" s="192"/>
      <c r="V35" s="105" t="str">
        <f t="shared" si="12"/>
        <v/>
      </c>
      <c r="W35" s="193" t="str">
        <f t="shared" si="11"/>
        <v/>
      </c>
      <c r="X35" s="194"/>
      <c r="Y35" s="193"/>
      <c r="Z35" s="195"/>
      <c r="AA35" s="195"/>
      <c r="AB35" s="195"/>
      <c r="AC35" s="194"/>
      <c r="AD35" s="193" t="str">
        <f t="shared" si="9"/>
        <v/>
      </c>
      <c r="AE35" s="194"/>
      <c r="AF35" s="187" t="str">
        <f t="shared" si="4"/>
        <v/>
      </c>
      <c r="AG35" s="188"/>
      <c r="AH35" s="188"/>
      <c r="AI35" s="188"/>
      <c r="AJ35" s="188"/>
      <c r="AK35" s="188"/>
      <c r="AL35" s="188"/>
      <c r="AM35" s="189"/>
      <c r="AO35" s="100"/>
      <c r="AP35" s="100"/>
    </row>
    <row r="36" spans="1:68" s="21" customFormat="1" ht="25.5" customHeight="1">
      <c r="A36" s="21">
        <v>113</v>
      </c>
      <c r="B36" s="21" t="str">
        <f>IF(O36="","",#REF!)</f>
        <v/>
      </c>
      <c r="C36" s="22" t="str">
        <f>IF(O36="","",#REF!)</f>
        <v/>
      </c>
      <c r="D36" s="23" t="str">
        <f>IF(O36="","",#REF!&amp;"-"&amp;#REF!&amp;A36)</f>
        <v/>
      </c>
      <c r="E36" s="21">
        <f t="shared" si="5"/>
        <v>0</v>
      </c>
      <c r="F36" s="21" t="e">
        <f>IF(VLOOKUP($O36,'R05研修事業一覧'!$1:$1048576,4,0)="","",VLOOKUP($O36,'R05研修事業一覧'!$1:$1048576,4,0))</f>
        <v>#N/A</v>
      </c>
      <c r="G36" s="24">
        <f>IF(O36="",0,MATCH(V36,'R05研修事業一覧'!$R:$R,0)-1)</f>
        <v>0</v>
      </c>
      <c r="H36" s="24" t="str">
        <f>IF(O36="","",VLOOKUP(E36,'R05研修事業一覧'!$1:$1048576,5,0))</f>
        <v/>
      </c>
      <c r="I36" s="24" t="str">
        <f t="shared" si="6"/>
        <v/>
      </c>
      <c r="J36" s="24" t="str">
        <f>IF(I36="","",(VLOOKUP(I36,'R05研修事業一覧'!C:AC,8,0)))&amp;""</f>
        <v/>
      </c>
      <c r="K36" s="24" t="e">
        <f>IF(VLOOKUP(I36,'R05研修事業一覧'!C:AC,5,0)=0,VLOOKUP(I36,'R05研修事業一覧'!C:AC,6,0),"")&amp;""</f>
        <v>#N/A</v>
      </c>
      <c r="L36" s="50" t="e">
        <f>IF(VLOOKUP(I36,'R05研修事業一覧'!$C:$AC,14,0)="","",VLOOKUP(I36,'R05研修事業一覧'!$C:$AC,14,0))</f>
        <v>#N/A</v>
      </c>
      <c r="M36" s="22" t="str">
        <f>IF(O36="","",#REF!&amp;"-"&amp;#REF!&amp;"-"&amp;#REF!)</f>
        <v/>
      </c>
      <c r="N36" s="40"/>
      <c r="O36" s="106"/>
      <c r="P36" s="190" t="str">
        <f t="shared" si="7"/>
        <v/>
      </c>
      <c r="Q36" s="191"/>
      <c r="R36" s="191"/>
      <c r="S36" s="191"/>
      <c r="T36" s="191"/>
      <c r="U36" s="192"/>
      <c r="V36" s="105" t="str">
        <f t="shared" si="12"/>
        <v/>
      </c>
      <c r="W36" s="193" t="str">
        <f t="shared" ref="W36" si="13">IF(O36="","",J36)</f>
        <v/>
      </c>
      <c r="X36" s="194"/>
      <c r="Y36" s="193"/>
      <c r="Z36" s="195"/>
      <c r="AA36" s="195"/>
      <c r="AB36" s="195"/>
      <c r="AC36" s="194"/>
      <c r="AD36" s="193" t="str">
        <f t="shared" si="9"/>
        <v/>
      </c>
      <c r="AE36" s="194"/>
      <c r="AF36" s="187" t="str">
        <f t="shared" si="4"/>
        <v/>
      </c>
      <c r="AG36" s="188"/>
      <c r="AH36" s="188"/>
      <c r="AI36" s="188"/>
      <c r="AJ36" s="188"/>
      <c r="AK36" s="188"/>
      <c r="AL36" s="188"/>
      <c r="AM36" s="189"/>
      <c r="AO36" s="100"/>
      <c r="AP36" s="100"/>
    </row>
    <row r="37" spans="1:68" s="21" customFormat="1" ht="25.5" customHeight="1">
      <c r="A37" s="21">
        <v>114</v>
      </c>
      <c r="B37" s="21" t="str">
        <f>IF(O37="","",#REF!)</f>
        <v/>
      </c>
      <c r="C37" s="22" t="str">
        <f>IF(O37="","",#REF!)</f>
        <v/>
      </c>
      <c r="D37" s="23" t="str">
        <f>IF(O37="","",#REF!&amp;"-"&amp;#REF!&amp;A37)</f>
        <v/>
      </c>
      <c r="E37" s="21">
        <f t="shared" si="5"/>
        <v>0</v>
      </c>
      <c r="F37" s="21" t="e">
        <f>IF(VLOOKUP($O37,'R05研修事業一覧'!$1:$1048576,4,0)="","",VLOOKUP($O37,'R05研修事業一覧'!$1:$1048576,4,0))</f>
        <v>#N/A</v>
      </c>
      <c r="G37" s="24">
        <f>IF(O37="",0,MATCH(V37,'R05研修事業一覧'!$R:$R,0)-1)</f>
        <v>0</v>
      </c>
      <c r="H37" s="24" t="str">
        <f>IF(O37="","",VLOOKUP(E37,'R05研修事業一覧'!$1:$1048576,5,0))</f>
        <v/>
      </c>
      <c r="I37" s="24" t="str">
        <f t="shared" si="6"/>
        <v/>
      </c>
      <c r="J37" s="24" t="str">
        <f>IF(I37="","",(VLOOKUP(I37,'R05研修事業一覧'!C:AC,8,0)))&amp;""</f>
        <v/>
      </c>
      <c r="K37" s="24" t="e">
        <f>IF(VLOOKUP(I37,'R05研修事業一覧'!C:AC,5,0)=0,VLOOKUP(I37,'R05研修事業一覧'!C:AC,6,0),"")&amp;""</f>
        <v>#N/A</v>
      </c>
      <c r="L37" s="50" t="e">
        <f>IF(VLOOKUP(I37,'R05研修事業一覧'!$C:$AC,14,0)="","",VLOOKUP(I37,'R05研修事業一覧'!$C:$AC,14,0))</f>
        <v>#N/A</v>
      </c>
      <c r="M37" s="22" t="str">
        <f>IF(O37="","",#REF!&amp;"-"&amp;#REF!&amp;"-"&amp;#REF!)</f>
        <v/>
      </c>
      <c r="N37" s="40"/>
      <c r="O37" s="106"/>
      <c r="P37" s="190" t="str">
        <f t="shared" si="7"/>
        <v/>
      </c>
      <c r="Q37" s="191"/>
      <c r="R37" s="191"/>
      <c r="S37" s="191"/>
      <c r="T37" s="191"/>
      <c r="U37" s="192"/>
      <c r="V37" s="105" t="str">
        <f t="shared" si="12"/>
        <v/>
      </c>
      <c r="W37" s="193" t="str">
        <f>IF(O37="","",J37)</f>
        <v/>
      </c>
      <c r="X37" s="194"/>
      <c r="Y37" s="193"/>
      <c r="Z37" s="195"/>
      <c r="AA37" s="195"/>
      <c r="AB37" s="195"/>
      <c r="AC37" s="195"/>
      <c r="AD37" s="193" t="str">
        <f t="shared" si="9"/>
        <v/>
      </c>
      <c r="AE37" s="194"/>
      <c r="AF37" s="188" t="str">
        <f t="shared" si="4"/>
        <v/>
      </c>
      <c r="AG37" s="188"/>
      <c r="AH37" s="188"/>
      <c r="AI37" s="188"/>
      <c r="AJ37" s="188"/>
      <c r="AK37" s="188"/>
      <c r="AL37" s="188"/>
      <c r="AM37" s="189"/>
      <c r="AO37" s="100"/>
      <c r="AP37" s="100"/>
    </row>
    <row r="38" spans="1:68" s="21" customFormat="1" ht="25.5" customHeight="1">
      <c r="A38" s="21">
        <v>115</v>
      </c>
      <c r="B38" s="21" t="str">
        <f>IF(O38="","",#REF!)</f>
        <v/>
      </c>
      <c r="C38" s="22" t="str">
        <f>IF(O38="","",#REF!)</f>
        <v/>
      </c>
      <c r="D38" s="23" t="str">
        <f>IF(O38="","",#REF!&amp;"-"&amp;#REF!&amp;A38)</f>
        <v/>
      </c>
      <c r="E38" s="21">
        <f t="shared" si="5"/>
        <v>0</v>
      </c>
      <c r="F38" s="21" t="e">
        <f>IF(VLOOKUP($O38,'R05研修事業一覧'!$1:$1048576,4,0)="","",VLOOKUP($O38,'R05研修事業一覧'!$1:$1048576,4,0))</f>
        <v>#N/A</v>
      </c>
      <c r="G38" s="24">
        <f>IF(O38="",0,MATCH(V38,'R05研修事業一覧'!$R:$R,0)-1)</f>
        <v>0</v>
      </c>
      <c r="H38" s="24" t="str">
        <f>IF(O38="","",VLOOKUP(E38,'R05研修事業一覧'!$1:$1048576,5,0))</f>
        <v/>
      </c>
      <c r="I38" s="24" t="str">
        <f t="shared" si="6"/>
        <v/>
      </c>
      <c r="J38" s="24" t="str">
        <f>IF(I38="","",(VLOOKUP(I38,'R05研修事業一覧'!C:AC,8,0)))&amp;""</f>
        <v/>
      </c>
      <c r="K38" s="24" t="e">
        <f>IF(VLOOKUP(I38,'R05研修事業一覧'!C:AC,5,0)=0,VLOOKUP(I38,'R05研修事業一覧'!C:AC,6,0),"")&amp;""</f>
        <v>#N/A</v>
      </c>
      <c r="L38" s="50" t="e">
        <f>IF(VLOOKUP(I38,'R05研修事業一覧'!$C:$AC,14,0)="","",VLOOKUP(I38,'R05研修事業一覧'!$C:$AC,14,0))</f>
        <v>#N/A</v>
      </c>
      <c r="M38" s="22" t="str">
        <f>IF(O38="","",#REF!&amp;"-"&amp;#REF!&amp;"-"&amp;#REF!)</f>
        <v/>
      </c>
      <c r="N38" s="40"/>
      <c r="O38" s="177"/>
      <c r="P38" s="190" t="str">
        <f t="shared" ref="P38:P39" si="14">IF(O38="","",F38)</f>
        <v/>
      </c>
      <c r="Q38" s="191"/>
      <c r="R38" s="191"/>
      <c r="S38" s="191"/>
      <c r="T38" s="191"/>
      <c r="U38" s="192"/>
      <c r="V38" s="176" t="str">
        <f t="shared" ref="V38:V39" si="15">IF(O38="","",H38)</f>
        <v/>
      </c>
      <c r="W38" s="193" t="str">
        <f>IF(O38="","",J38)</f>
        <v/>
      </c>
      <c r="X38" s="194"/>
      <c r="Y38" s="193"/>
      <c r="Z38" s="195"/>
      <c r="AA38" s="195"/>
      <c r="AB38" s="195"/>
      <c r="AC38" s="195"/>
      <c r="AD38" s="193" t="str">
        <f t="shared" ref="AD38:AD39" si="16">IF(O38=0,"",K38)</f>
        <v/>
      </c>
      <c r="AE38" s="194"/>
      <c r="AF38" s="188" t="str">
        <f t="shared" ref="AF38:AF39" si="17">IF(O38="","",L38)</f>
        <v/>
      </c>
      <c r="AG38" s="188"/>
      <c r="AH38" s="188"/>
      <c r="AI38" s="188"/>
      <c r="AJ38" s="188"/>
      <c r="AK38" s="188"/>
      <c r="AL38" s="188"/>
      <c r="AM38" s="189"/>
      <c r="AO38" s="100"/>
      <c r="AP38" s="100"/>
    </row>
    <row r="39" spans="1:68" s="21" customFormat="1" ht="25.5" customHeight="1">
      <c r="A39" s="21">
        <v>116</v>
      </c>
      <c r="B39" s="21" t="str">
        <f>IF(O39="","",#REF!)</f>
        <v/>
      </c>
      <c r="C39" s="22" t="str">
        <f>IF(O39="","",#REF!)</f>
        <v/>
      </c>
      <c r="D39" s="23" t="str">
        <f>IF(O39="","",#REF!&amp;"-"&amp;#REF!&amp;A39)</f>
        <v/>
      </c>
      <c r="E39" s="21">
        <f t="shared" si="5"/>
        <v>0</v>
      </c>
      <c r="F39" s="21" t="e">
        <f>IF(VLOOKUP($O39,'R05研修事業一覧'!$1:$1048576,4,0)="","",VLOOKUP($O39,'R05研修事業一覧'!$1:$1048576,4,0))</f>
        <v>#N/A</v>
      </c>
      <c r="G39" s="24">
        <f>IF(O39="",0,MATCH(V39,'R05研修事業一覧'!$R:$R,0)-1)</f>
        <v>0</v>
      </c>
      <c r="H39" s="24" t="str">
        <f>IF(O39="","",VLOOKUP(E39,'R05研修事業一覧'!$1:$1048576,5,0))</f>
        <v/>
      </c>
      <c r="I39" s="24" t="str">
        <f t="shared" si="6"/>
        <v/>
      </c>
      <c r="J39" s="24" t="str">
        <f>IF(I39="","",(VLOOKUP(I39,'R05研修事業一覧'!C:AC,8,0)))&amp;""</f>
        <v/>
      </c>
      <c r="K39" s="24" t="e">
        <f>IF(VLOOKUP(I39,'R05研修事業一覧'!C:AC,5,0)=0,VLOOKUP(I39,'R05研修事業一覧'!C:AC,6,0),"")&amp;""</f>
        <v>#N/A</v>
      </c>
      <c r="L39" s="50" t="e">
        <f>IF(VLOOKUP(I39,'R05研修事業一覧'!$C:$AC,14,0)="","",VLOOKUP(I39,'R05研修事業一覧'!$C:$AC,14,0))</f>
        <v>#N/A</v>
      </c>
      <c r="M39" s="22" t="str">
        <f>IF(O39="","",#REF!&amp;"-"&amp;#REF!&amp;"-"&amp;#REF!)</f>
        <v/>
      </c>
      <c r="N39" s="40"/>
      <c r="O39" s="177"/>
      <c r="P39" s="190" t="str">
        <f t="shared" si="14"/>
        <v/>
      </c>
      <c r="Q39" s="191"/>
      <c r="R39" s="191"/>
      <c r="S39" s="191"/>
      <c r="T39" s="191"/>
      <c r="U39" s="192"/>
      <c r="V39" s="176" t="str">
        <f t="shared" si="15"/>
        <v/>
      </c>
      <c r="W39" s="193" t="str">
        <f>IF(O39="","",J39)</f>
        <v/>
      </c>
      <c r="X39" s="194"/>
      <c r="Y39" s="193"/>
      <c r="Z39" s="195"/>
      <c r="AA39" s="195"/>
      <c r="AB39" s="195"/>
      <c r="AC39" s="195"/>
      <c r="AD39" s="193" t="str">
        <f t="shared" si="16"/>
        <v/>
      </c>
      <c r="AE39" s="194"/>
      <c r="AF39" s="188" t="str">
        <f t="shared" si="17"/>
        <v/>
      </c>
      <c r="AG39" s="188"/>
      <c r="AH39" s="188"/>
      <c r="AI39" s="188"/>
      <c r="AJ39" s="188"/>
      <c r="AK39" s="188"/>
      <c r="AL39" s="188"/>
      <c r="AM39" s="189"/>
      <c r="AO39" s="100"/>
      <c r="AP39" s="100"/>
    </row>
    <row r="40" spans="1:68" s="21" customFormat="1" ht="8.25" customHeight="1">
      <c r="B40" s="21" t="str">
        <f>IF(O40="","",#REF!)</f>
        <v/>
      </c>
      <c r="C40" s="22" t="str">
        <f>IF(O40="","",#REF!)</f>
        <v/>
      </c>
      <c r="D40" s="24"/>
      <c r="E40" s="21">
        <f t="shared" ref="E40" si="18">IF(O40="",0,O40)</f>
        <v>0</v>
      </c>
      <c r="G40" s="24"/>
      <c r="H40" s="24"/>
      <c r="I40" s="24"/>
      <c r="J40" s="24"/>
      <c r="K40" s="24"/>
      <c r="L40" s="50"/>
      <c r="M40" s="24" t="str">
        <f>IF(O40="","",#REF!&amp;"-"&amp;#REF!&amp;"-"&amp;#REF!)</f>
        <v/>
      </c>
      <c r="N40" s="25"/>
      <c r="O40" s="25"/>
      <c r="P40" s="26"/>
      <c r="Q40" s="26"/>
      <c r="R40" s="26"/>
      <c r="S40" s="26"/>
      <c r="T40" s="26"/>
      <c r="U40" s="26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7"/>
      <c r="AG40" s="27"/>
      <c r="AH40" s="28"/>
      <c r="AI40" s="28"/>
      <c r="AJ40" s="28"/>
      <c r="AK40" s="28"/>
      <c r="AL40" s="28"/>
      <c r="AM40" s="28"/>
      <c r="AO40" s="100"/>
      <c r="AP40" s="100"/>
    </row>
    <row r="41" spans="1:68" s="21" customFormat="1" ht="16.5" customHeight="1">
      <c r="C41" s="22"/>
      <c r="D41" s="24"/>
      <c r="G41" s="24"/>
      <c r="H41" s="24"/>
      <c r="I41" s="24"/>
      <c r="J41" s="24"/>
      <c r="K41" s="24"/>
      <c r="L41" s="50"/>
      <c r="M41" s="24"/>
      <c r="N41" s="201" t="s">
        <v>54</v>
      </c>
      <c r="O41" s="201"/>
      <c r="P41" s="201"/>
      <c r="Q41" s="201"/>
      <c r="R41" s="201"/>
      <c r="S41" s="201"/>
      <c r="T41" s="201"/>
      <c r="U41" s="201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O41" s="100"/>
      <c r="AP41" s="100"/>
    </row>
    <row r="42" spans="1:68" s="21" customFormat="1" ht="25.5" customHeight="1">
      <c r="C42" s="22"/>
      <c r="D42" s="24"/>
      <c r="G42" s="24"/>
      <c r="H42" s="24"/>
      <c r="I42" s="24"/>
      <c r="J42" s="24"/>
      <c r="K42" s="24"/>
      <c r="L42" s="50"/>
      <c r="M42" s="24"/>
      <c r="N42" s="29"/>
      <c r="O42" s="208" t="s">
        <v>229</v>
      </c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100"/>
      <c r="AP42" s="100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</row>
    <row r="43" spans="1:68" s="21" customFormat="1" ht="25.5" customHeight="1">
      <c r="C43" s="22"/>
      <c r="D43" s="24"/>
      <c r="G43" s="24"/>
      <c r="H43" s="24"/>
      <c r="I43" s="24"/>
      <c r="J43" s="24"/>
      <c r="K43" s="24"/>
      <c r="L43" s="50"/>
      <c r="M43" s="24"/>
      <c r="N43" s="29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100"/>
      <c r="AP43" s="100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</row>
    <row r="44" spans="1:68" s="21" customFormat="1" ht="25.5" customHeight="1">
      <c r="C44" s="22"/>
      <c r="D44" s="24"/>
      <c r="G44" s="24"/>
      <c r="H44" s="24"/>
      <c r="I44" s="24"/>
      <c r="J44" s="24"/>
      <c r="K44" s="24"/>
      <c r="L44" s="50"/>
      <c r="M44" s="24"/>
      <c r="N44" s="29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100"/>
      <c r="AP44" s="100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</row>
    <row r="45" spans="1:68" s="21" customFormat="1" ht="25.5" customHeight="1">
      <c r="C45" s="22"/>
      <c r="D45" s="24"/>
      <c r="G45" s="24"/>
      <c r="H45" s="24"/>
      <c r="I45" s="24"/>
      <c r="J45" s="24"/>
      <c r="K45" s="24"/>
      <c r="L45" s="50"/>
      <c r="M45" s="24"/>
      <c r="N45" s="29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100"/>
      <c r="AP45" s="100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</row>
    <row r="46" spans="1:68" s="21" customFormat="1" ht="54" customHeight="1">
      <c r="C46" s="22"/>
      <c r="D46" s="24"/>
      <c r="G46" s="24"/>
      <c r="H46" s="24"/>
      <c r="I46" s="24"/>
      <c r="J46" s="24"/>
      <c r="K46" s="24"/>
      <c r="L46" s="50"/>
      <c r="M46" s="24"/>
      <c r="N46" s="29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100"/>
      <c r="AP46" s="100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</row>
    <row r="47" spans="1:68" s="21" customFormat="1" ht="18.75" customHeight="1">
      <c r="C47" s="22"/>
      <c r="D47" s="24"/>
      <c r="G47" s="24"/>
      <c r="H47" s="24"/>
      <c r="I47" s="24"/>
      <c r="J47" s="24"/>
      <c r="K47" s="24"/>
      <c r="L47" s="50"/>
      <c r="M47" s="24"/>
      <c r="N47" s="25"/>
      <c r="O47" s="198" t="s">
        <v>28</v>
      </c>
      <c r="P47" s="199"/>
      <c r="Q47" s="199"/>
      <c r="R47" s="199"/>
      <c r="S47" s="199"/>
      <c r="T47" s="199"/>
      <c r="U47" s="200"/>
      <c r="V47" s="226" t="s">
        <v>75</v>
      </c>
      <c r="W47" s="227"/>
      <c r="X47" s="227"/>
      <c r="Y47" s="227"/>
      <c r="Z47" s="227"/>
      <c r="AA47" s="227"/>
      <c r="AB47" s="227"/>
      <c r="AC47" s="227"/>
      <c r="AD47" s="228"/>
      <c r="AE47" s="25"/>
      <c r="AF47" s="27"/>
      <c r="AG47" s="27"/>
      <c r="AH47" s="28"/>
      <c r="AI47" s="28"/>
      <c r="AJ47" s="28"/>
      <c r="AK47" s="28"/>
      <c r="AL47" s="28"/>
      <c r="AM47" s="28"/>
      <c r="AO47" s="100"/>
      <c r="AP47" s="100"/>
    </row>
    <row r="48" spans="1:68" s="21" customFormat="1" ht="18.75" customHeight="1">
      <c r="C48" s="22"/>
      <c r="D48" s="24"/>
      <c r="G48" s="24"/>
      <c r="H48" s="24"/>
      <c r="I48" s="24"/>
      <c r="J48" s="24"/>
      <c r="K48" s="24"/>
      <c r="L48" s="50"/>
      <c r="M48" s="24"/>
      <c r="N48" s="25"/>
      <c r="O48" s="198" t="s">
        <v>55</v>
      </c>
      <c r="P48" s="199"/>
      <c r="Q48" s="199"/>
      <c r="R48" s="199"/>
      <c r="S48" s="199"/>
      <c r="T48" s="199"/>
      <c r="U48" s="200"/>
      <c r="V48" s="223" t="s">
        <v>105</v>
      </c>
      <c r="W48" s="224"/>
      <c r="X48" s="224"/>
      <c r="Y48" s="224"/>
      <c r="Z48" s="224"/>
      <c r="AA48" s="224"/>
      <c r="AB48" s="224"/>
      <c r="AC48" s="224"/>
      <c r="AD48" s="225"/>
      <c r="AE48" s="30"/>
      <c r="AF48" s="27"/>
      <c r="AG48" s="27"/>
      <c r="AH48" s="28"/>
      <c r="AI48" s="28"/>
      <c r="AJ48" s="28"/>
      <c r="AK48" s="28"/>
      <c r="AL48" s="28"/>
      <c r="AM48" s="28"/>
      <c r="AO48" s="100"/>
      <c r="AP48" s="100"/>
    </row>
    <row r="49" spans="1:46" s="21" customFormat="1" ht="20.25" customHeight="1">
      <c r="C49" s="22"/>
      <c r="D49" s="24"/>
      <c r="G49" s="24"/>
      <c r="H49" s="24"/>
      <c r="I49" s="24"/>
      <c r="J49" s="24"/>
      <c r="K49" s="24"/>
      <c r="L49" s="50"/>
      <c r="M49" s="24"/>
      <c r="N49" s="25"/>
      <c r="O49" s="25"/>
      <c r="P49" s="26"/>
      <c r="Q49" s="26"/>
      <c r="R49" s="26"/>
      <c r="S49" s="31"/>
      <c r="T49" s="31"/>
      <c r="U49" s="31"/>
      <c r="V49" s="31" t="s">
        <v>106</v>
      </c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28"/>
      <c r="AK49" s="28"/>
      <c r="AL49" s="28"/>
      <c r="AM49" s="28"/>
      <c r="AO49" s="100"/>
      <c r="AP49" s="100"/>
    </row>
    <row r="50" spans="1:46" s="3" customFormat="1" ht="20.100000000000001" customHeight="1">
      <c r="C50" s="4"/>
      <c r="D50" s="5"/>
      <c r="G50" s="5"/>
      <c r="H50" s="5"/>
      <c r="I50" s="5"/>
      <c r="J50" s="5"/>
      <c r="K50" s="5"/>
      <c r="L50" s="50"/>
      <c r="M50" s="5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100"/>
      <c r="AP50" s="101"/>
    </row>
    <row r="51" spans="1:46" ht="15.75" customHeight="1">
      <c r="L51" s="50"/>
      <c r="P51" s="32"/>
      <c r="Q51" s="32"/>
      <c r="R51" s="32"/>
      <c r="S51" s="32"/>
      <c r="T51" s="32"/>
      <c r="U51" s="33"/>
      <c r="V51" s="33"/>
      <c r="W51" s="33"/>
      <c r="X51" s="33"/>
      <c r="Y51" s="33"/>
      <c r="Z51" s="33"/>
      <c r="AA51" s="33"/>
      <c r="AB51" s="33"/>
      <c r="AC51" s="33"/>
      <c r="AD51" s="34"/>
      <c r="AE51" s="205" t="s">
        <v>2</v>
      </c>
      <c r="AF51" s="206"/>
      <c r="AG51" s="207"/>
      <c r="AH51" s="80">
        <v>2</v>
      </c>
      <c r="AI51" s="181" t="s">
        <v>4</v>
      </c>
      <c r="AJ51" s="181"/>
      <c r="AK51" s="81">
        <f>IF(AK3="","",AK3)</f>
        <v>1</v>
      </c>
      <c r="AL51" s="7" t="s">
        <v>3</v>
      </c>
      <c r="AM51" s="90"/>
      <c r="AN51" s="91"/>
      <c r="AO51" s="100"/>
      <c r="AP51" s="91"/>
      <c r="AQ51" s="91"/>
      <c r="AR51" s="91"/>
      <c r="AS51" s="90"/>
      <c r="AT51" s="90"/>
    </row>
    <row r="52" spans="1:46" ht="20.25" customHeight="1">
      <c r="L52" s="50"/>
      <c r="P52" s="32"/>
      <c r="Q52" s="32"/>
      <c r="R52" s="32"/>
      <c r="S52" s="32"/>
      <c r="T52" s="32"/>
      <c r="U52" s="30"/>
      <c r="V52" s="30"/>
      <c r="W52" s="30"/>
      <c r="X52" s="30"/>
      <c r="Y52" s="30"/>
      <c r="Z52" s="30"/>
      <c r="AA52" s="30"/>
      <c r="AB52" s="30"/>
      <c r="AC52" s="30"/>
      <c r="AD52" s="35"/>
      <c r="AE52" s="205" t="str">
        <f>IF(AD12="","",AD12)</f>
        <v/>
      </c>
      <c r="AF52" s="206"/>
      <c r="AG52" s="206"/>
      <c r="AH52" s="206"/>
      <c r="AI52" s="206"/>
      <c r="AJ52" s="206"/>
      <c r="AK52" s="206"/>
      <c r="AL52" s="207"/>
      <c r="AM52" s="90"/>
      <c r="AN52" s="91"/>
      <c r="AO52" s="101"/>
      <c r="AP52" s="91"/>
      <c r="AQ52" s="91"/>
      <c r="AR52" s="91"/>
      <c r="AS52" s="90"/>
      <c r="AT52" s="90"/>
    </row>
    <row r="53" spans="1:46" s="21" customFormat="1" ht="20.25" customHeight="1">
      <c r="C53" s="22"/>
      <c r="D53" s="24"/>
      <c r="G53" s="24"/>
      <c r="H53" s="24"/>
      <c r="I53" s="24"/>
      <c r="J53" s="24"/>
      <c r="K53" s="24"/>
      <c r="L53" s="50"/>
      <c r="M53" s="24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7"/>
      <c r="AF53" s="37"/>
      <c r="AG53" s="37"/>
      <c r="AH53" s="37"/>
      <c r="AI53" s="37"/>
      <c r="AJ53" s="37"/>
      <c r="AK53" s="37"/>
      <c r="AL53" s="37"/>
      <c r="AM53" s="36"/>
      <c r="AN53" s="38"/>
      <c r="AO53" s="91"/>
      <c r="AP53" s="102"/>
      <c r="AQ53" s="38"/>
      <c r="AR53" s="38"/>
      <c r="AS53" s="38"/>
      <c r="AT53" s="38"/>
    </row>
    <row r="54" spans="1:46" s="97" customFormat="1" ht="34.5" customHeight="1">
      <c r="A54" s="16" t="s">
        <v>1</v>
      </c>
      <c r="B54" s="16" t="s">
        <v>22</v>
      </c>
      <c r="C54" s="16" t="s">
        <v>6</v>
      </c>
      <c r="D54" s="16" t="s">
        <v>23</v>
      </c>
      <c r="E54" s="17" t="s">
        <v>24</v>
      </c>
      <c r="F54" s="16" t="s">
        <v>50</v>
      </c>
      <c r="G54" s="17" t="s">
        <v>51</v>
      </c>
      <c r="H54" s="17" t="s">
        <v>25</v>
      </c>
      <c r="I54" s="18" t="s">
        <v>29</v>
      </c>
      <c r="J54" s="18" t="s">
        <v>57</v>
      </c>
      <c r="K54" s="18" t="s">
        <v>58</v>
      </c>
      <c r="L54" s="49" t="s">
        <v>71</v>
      </c>
      <c r="M54" s="16" t="s">
        <v>49</v>
      </c>
      <c r="N54" s="39"/>
      <c r="O54" s="19" t="s">
        <v>13</v>
      </c>
      <c r="P54" s="202" t="s">
        <v>20</v>
      </c>
      <c r="Q54" s="181"/>
      <c r="R54" s="181"/>
      <c r="S54" s="181"/>
      <c r="T54" s="181"/>
      <c r="U54" s="203"/>
      <c r="V54" s="20" t="s">
        <v>53</v>
      </c>
      <c r="W54" s="202" t="s">
        <v>9</v>
      </c>
      <c r="X54" s="203"/>
      <c r="Y54" s="202" t="s">
        <v>5</v>
      </c>
      <c r="Z54" s="181"/>
      <c r="AA54" s="181"/>
      <c r="AB54" s="181"/>
      <c r="AC54" s="203"/>
      <c r="AD54" s="204" t="s">
        <v>69</v>
      </c>
      <c r="AE54" s="203"/>
      <c r="AF54" s="202" t="s">
        <v>10</v>
      </c>
      <c r="AG54" s="181"/>
      <c r="AH54" s="181"/>
      <c r="AI54" s="181"/>
      <c r="AJ54" s="181"/>
      <c r="AK54" s="181"/>
      <c r="AL54" s="181"/>
      <c r="AM54" s="182"/>
      <c r="AO54" s="91"/>
      <c r="AP54" s="87"/>
    </row>
    <row r="55" spans="1:46" s="21" customFormat="1" ht="25.5" customHeight="1">
      <c r="A55" s="21">
        <v>117</v>
      </c>
      <c r="B55" s="21" t="str">
        <f>IF(O55="","",#REF!)</f>
        <v/>
      </c>
      <c r="C55" s="22" t="str">
        <f>IF(O55="","",#REF!)</f>
        <v/>
      </c>
      <c r="D55" s="23" t="str">
        <f>IF(O55="","",#REF!&amp;"-"&amp;#REF!&amp;A55)</f>
        <v/>
      </c>
      <c r="E55" s="21">
        <f t="shared" ref="E55:E74" si="19">IF(O55="",0,O55)</f>
        <v>0</v>
      </c>
      <c r="F55" s="21" t="e">
        <f>IF(VLOOKUP($O55,'R05研修事業一覧'!$1:$1048576,4,0)="","",VLOOKUP($O55,'R05研修事業一覧'!$1:$1048576,4,0))</f>
        <v>#N/A</v>
      </c>
      <c r="G55" s="24">
        <f>IF(O55="",0,MATCH(V55,'R05研修事業一覧'!$R:$R,0)-1)</f>
        <v>0</v>
      </c>
      <c r="H55" s="24" t="str">
        <f>IF(O55="","",VLOOKUP(E55,'R05研修事業一覧'!$1:$1048576,5,0))</f>
        <v/>
      </c>
      <c r="I55" s="24" t="str">
        <f t="shared" ref="I55:I74" si="20">IF(V55="","",E55*100+G55)</f>
        <v/>
      </c>
      <c r="J55" s="24" t="str">
        <f>IF(I55="","",(VLOOKUP(I55,'R05研修事業一覧'!C:AC,8,0)))&amp;""</f>
        <v/>
      </c>
      <c r="K55" s="24" t="e">
        <f>IF(VLOOKUP(I55,'R05研修事業一覧'!C:AC,5,0)=0,VLOOKUP(I55,'R05研修事業一覧'!C:AC,6,0),"")&amp;""</f>
        <v>#N/A</v>
      </c>
      <c r="L55" s="50" t="e">
        <f>IF(VLOOKUP(I55,'R05研修事業一覧'!$C:$AC,14,0)="","",VLOOKUP(I55,'R05研修事業一覧'!$C:$AC,14,0))</f>
        <v>#N/A</v>
      </c>
      <c r="M55" s="22" t="str">
        <f>IF(O55="","",#REF!&amp;"-"&amp;#REF!&amp;"-"&amp;#REF!)</f>
        <v/>
      </c>
      <c r="N55" s="40"/>
      <c r="O55" s="78"/>
      <c r="P55" s="190" t="str">
        <f t="shared" ref="P55:P88" si="21">IF(O55="","",F55)</f>
        <v/>
      </c>
      <c r="Q55" s="191"/>
      <c r="R55" s="191"/>
      <c r="S55" s="191"/>
      <c r="T55" s="191"/>
      <c r="U55" s="192"/>
      <c r="V55" s="79" t="str">
        <f t="shared" ref="V55:V88" si="22">IF(O55="","",H55)</f>
        <v/>
      </c>
      <c r="W55" s="193" t="str">
        <f t="shared" ref="W55:W88" si="23">IF(O55="","",J55)</f>
        <v/>
      </c>
      <c r="X55" s="194"/>
      <c r="Y55" s="193"/>
      <c r="Z55" s="195"/>
      <c r="AA55" s="195"/>
      <c r="AB55" s="195"/>
      <c r="AC55" s="194"/>
      <c r="AD55" s="193" t="str">
        <f t="shared" ref="AD55" si="24">IF(O55=0,"",K55)</f>
        <v/>
      </c>
      <c r="AE55" s="194"/>
      <c r="AF55" s="187" t="str">
        <f>IF(O55="","",L55)</f>
        <v/>
      </c>
      <c r="AG55" s="188"/>
      <c r="AH55" s="188"/>
      <c r="AI55" s="188"/>
      <c r="AJ55" s="188"/>
      <c r="AK55" s="188"/>
      <c r="AL55" s="188"/>
      <c r="AM55" s="189"/>
      <c r="AO55" s="102"/>
      <c r="AP55" s="100"/>
    </row>
    <row r="56" spans="1:46" s="21" customFormat="1" ht="25.5" customHeight="1">
      <c r="A56" s="21">
        <v>118</v>
      </c>
      <c r="B56" s="21" t="str">
        <f>IF(O56="","",#REF!)</f>
        <v/>
      </c>
      <c r="C56" s="22" t="str">
        <f>IF(O56="","",#REF!)</f>
        <v/>
      </c>
      <c r="D56" s="23" t="str">
        <f>IF(O56="","",#REF!&amp;"-"&amp;#REF!&amp;A56)</f>
        <v/>
      </c>
      <c r="E56" s="21">
        <f t="shared" si="19"/>
        <v>0</v>
      </c>
      <c r="F56" s="21" t="e">
        <f>IF(VLOOKUP($O56,'R05研修事業一覧'!$1:$1048576,4,0)="","",VLOOKUP($O56,'R05研修事業一覧'!$1:$1048576,4,0))</f>
        <v>#N/A</v>
      </c>
      <c r="G56" s="24">
        <f>IF(O56="",0,MATCH(V56,'R05研修事業一覧'!$R:$R,0)-1)</f>
        <v>0</v>
      </c>
      <c r="H56" s="24" t="str">
        <f>IF(O56="","",VLOOKUP(E56,'R05研修事業一覧'!$1:$1048576,5,0))</f>
        <v/>
      </c>
      <c r="I56" s="24" t="str">
        <f t="shared" si="20"/>
        <v/>
      </c>
      <c r="J56" s="24" t="str">
        <f>IF(I56="","",(VLOOKUP(I56,'R05研修事業一覧'!C:AC,8,0)))&amp;""</f>
        <v/>
      </c>
      <c r="K56" s="24" t="e">
        <f>IF(VLOOKUP(I56,'R05研修事業一覧'!C:AC,5,0)=0,VLOOKUP(I56,'R05研修事業一覧'!C:AC,6,0),"")&amp;""</f>
        <v>#N/A</v>
      </c>
      <c r="L56" s="50" t="e">
        <f>IF(VLOOKUP(I56,'R05研修事業一覧'!$C:$AC,14,0)="","",VLOOKUP(I56,'R05研修事業一覧'!$C:$AC,14,0))</f>
        <v>#N/A</v>
      </c>
      <c r="M56" s="22" t="str">
        <f>IF(O56="","",#REF!&amp;"-"&amp;#REF!&amp;"-"&amp;#REF!)</f>
        <v/>
      </c>
      <c r="N56" s="40"/>
      <c r="O56" s="78"/>
      <c r="P56" s="190" t="str">
        <f t="shared" si="21"/>
        <v/>
      </c>
      <c r="Q56" s="191"/>
      <c r="R56" s="191"/>
      <c r="S56" s="191"/>
      <c r="T56" s="191"/>
      <c r="U56" s="192"/>
      <c r="V56" s="79" t="str">
        <f t="shared" si="22"/>
        <v/>
      </c>
      <c r="W56" s="193" t="str">
        <f t="shared" si="23"/>
        <v/>
      </c>
      <c r="X56" s="194"/>
      <c r="Y56" s="193"/>
      <c r="Z56" s="195"/>
      <c r="AA56" s="195"/>
      <c r="AB56" s="195"/>
      <c r="AC56" s="194"/>
      <c r="AD56" s="193" t="str">
        <f t="shared" ref="AD56:AD88" si="25">IF(O56=0,"",K56)</f>
        <v/>
      </c>
      <c r="AE56" s="194"/>
      <c r="AF56" s="187" t="str">
        <f t="shared" ref="AF56:AF88" si="26">IF(O56="","",L56)</f>
        <v/>
      </c>
      <c r="AG56" s="188"/>
      <c r="AH56" s="188"/>
      <c r="AI56" s="188"/>
      <c r="AJ56" s="188"/>
      <c r="AK56" s="188"/>
      <c r="AL56" s="188"/>
      <c r="AM56" s="189"/>
      <c r="AO56" s="87"/>
      <c r="AP56" s="100"/>
    </row>
    <row r="57" spans="1:46" s="21" customFormat="1" ht="25.5" customHeight="1">
      <c r="A57" s="21">
        <v>119</v>
      </c>
      <c r="B57" s="21" t="str">
        <f>IF(O57="","",#REF!)</f>
        <v/>
      </c>
      <c r="C57" s="22" t="str">
        <f>IF(O57="","",#REF!)</f>
        <v/>
      </c>
      <c r="D57" s="23" t="str">
        <f>IF(O57="","",#REF!&amp;"-"&amp;#REF!&amp;A57)</f>
        <v/>
      </c>
      <c r="E57" s="21">
        <f t="shared" si="19"/>
        <v>0</v>
      </c>
      <c r="F57" s="21" t="e">
        <f>IF(VLOOKUP($O57,'R05研修事業一覧'!$1:$1048576,4,0)="","",VLOOKUP($O57,'R05研修事業一覧'!$1:$1048576,4,0))</f>
        <v>#N/A</v>
      </c>
      <c r="G57" s="24">
        <f>IF(O57="",0,MATCH(V57,'R05研修事業一覧'!$R:$R,0)-1)</f>
        <v>0</v>
      </c>
      <c r="H57" s="24" t="str">
        <f>IF(O57="","",VLOOKUP(E57,'R05研修事業一覧'!$1:$1048576,5,0))</f>
        <v/>
      </c>
      <c r="I57" s="24" t="str">
        <f t="shared" si="20"/>
        <v/>
      </c>
      <c r="J57" s="24" t="str">
        <f>IF(I57="","",(VLOOKUP(I57,'R05研修事業一覧'!C:AC,8,0)))&amp;""</f>
        <v/>
      </c>
      <c r="K57" s="24" t="e">
        <f>IF(VLOOKUP(I57,'R05研修事業一覧'!C:AC,5,0)=0,VLOOKUP(I57,'R05研修事業一覧'!C:AC,6,0),"")&amp;""</f>
        <v>#N/A</v>
      </c>
      <c r="L57" s="50" t="e">
        <f>IF(VLOOKUP(I57,'R05研修事業一覧'!$C:$AC,14,0)="","",VLOOKUP(I57,'R05研修事業一覧'!$C:$AC,14,0))</f>
        <v>#N/A</v>
      </c>
      <c r="M57" s="22" t="str">
        <f>IF(O57="","",#REF!&amp;"-"&amp;#REF!&amp;"-"&amp;#REF!)</f>
        <v/>
      </c>
      <c r="N57" s="40"/>
      <c r="O57" s="78"/>
      <c r="P57" s="190" t="str">
        <f t="shared" si="21"/>
        <v/>
      </c>
      <c r="Q57" s="191"/>
      <c r="R57" s="191"/>
      <c r="S57" s="191"/>
      <c r="T57" s="191"/>
      <c r="U57" s="192"/>
      <c r="V57" s="79" t="str">
        <f t="shared" si="22"/>
        <v/>
      </c>
      <c r="W57" s="193" t="str">
        <f t="shared" si="23"/>
        <v/>
      </c>
      <c r="X57" s="194"/>
      <c r="Y57" s="193"/>
      <c r="Z57" s="195"/>
      <c r="AA57" s="195"/>
      <c r="AB57" s="195"/>
      <c r="AC57" s="194"/>
      <c r="AD57" s="193" t="str">
        <f t="shared" si="25"/>
        <v/>
      </c>
      <c r="AE57" s="194"/>
      <c r="AF57" s="187" t="str">
        <f t="shared" si="26"/>
        <v/>
      </c>
      <c r="AG57" s="188"/>
      <c r="AH57" s="188"/>
      <c r="AI57" s="188"/>
      <c r="AJ57" s="188"/>
      <c r="AK57" s="188"/>
      <c r="AL57" s="188"/>
      <c r="AM57" s="189"/>
      <c r="AO57" s="100"/>
      <c r="AP57" s="100"/>
    </row>
    <row r="58" spans="1:46" s="21" customFormat="1" ht="25.5" customHeight="1">
      <c r="A58" s="21">
        <v>120</v>
      </c>
      <c r="B58" s="21" t="str">
        <f>IF(O58="","",#REF!)</f>
        <v/>
      </c>
      <c r="C58" s="22" t="str">
        <f>IF(O58="","",#REF!)</f>
        <v/>
      </c>
      <c r="D58" s="23" t="str">
        <f>IF(O58="","",#REF!&amp;"-"&amp;#REF!&amp;A58)</f>
        <v/>
      </c>
      <c r="E58" s="21">
        <f t="shared" si="19"/>
        <v>0</v>
      </c>
      <c r="F58" s="21" t="e">
        <f>IF(VLOOKUP($O58,'R05研修事業一覧'!$1:$1048576,4,0)="","",VLOOKUP($O58,'R05研修事業一覧'!$1:$1048576,4,0))</f>
        <v>#N/A</v>
      </c>
      <c r="G58" s="24">
        <f>IF(O58="",0,MATCH(V58,'R05研修事業一覧'!$R:$R,0)-1)</f>
        <v>0</v>
      </c>
      <c r="H58" s="24" t="str">
        <f>IF(O58="","",VLOOKUP(E58,'R05研修事業一覧'!$1:$1048576,5,0))</f>
        <v/>
      </c>
      <c r="I58" s="24" t="str">
        <f t="shared" si="20"/>
        <v/>
      </c>
      <c r="J58" s="24" t="str">
        <f>IF(I58="","",(VLOOKUP(I58,'R05研修事業一覧'!C:AC,8,0)))&amp;""</f>
        <v/>
      </c>
      <c r="K58" s="24" t="e">
        <f>IF(VLOOKUP(I58,'R05研修事業一覧'!C:AC,5,0)=0,VLOOKUP(I58,'R05研修事業一覧'!C:AC,6,0),"")&amp;""</f>
        <v>#N/A</v>
      </c>
      <c r="L58" s="50" t="e">
        <f>IF(VLOOKUP(I58,'R05研修事業一覧'!$C:$AC,14,0)="","",VLOOKUP(I58,'R05研修事業一覧'!$C:$AC,14,0))</f>
        <v>#N/A</v>
      </c>
      <c r="M58" s="22" t="str">
        <f>IF(O58="","",#REF!&amp;"-"&amp;#REF!&amp;"-"&amp;#REF!)</f>
        <v/>
      </c>
      <c r="N58" s="40"/>
      <c r="O58" s="78"/>
      <c r="P58" s="190" t="str">
        <f t="shared" si="21"/>
        <v/>
      </c>
      <c r="Q58" s="191"/>
      <c r="R58" s="191"/>
      <c r="S58" s="191"/>
      <c r="T58" s="191"/>
      <c r="U58" s="192"/>
      <c r="V58" s="79" t="str">
        <f t="shared" si="22"/>
        <v/>
      </c>
      <c r="W58" s="193" t="str">
        <f t="shared" si="23"/>
        <v/>
      </c>
      <c r="X58" s="194"/>
      <c r="Y58" s="193"/>
      <c r="Z58" s="195"/>
      <c r="AA58" s="195"/>
      <c r="AB58" s="195"/>
      <c r="AC58" s="194"/>
      <c r="AD58" s="193" t="str">
        <f t="shared" ref="AD58" si="27">IF(O58=0,"",K58)</f>
        <v/>
      </c>
      <c r="AE58" s="194"/>
      <c r="AF58" s="187" t="str">
        <f t="shared" si="26"/>
        <v/>
      </c>
      <c r="AG58" s="188"/>
      <c r="AH58" s="188"/>
      <c r="AI58" s="188"/>
      <c r="AJ58" s="188"/>
      <c r="AK58" s="188"/>
      <c r="AL58" s="188"/>
      <c r="AM58" s="189"/>
      <c r="AO58" s="100"/>
      <c r="AP58" s="100"/>
    </row>
    <row r="59" spans="1:46" s="21" customFormat="1" ht="25.5" customHeight="1">
      <c r="A59" s="21">
        <v>121</v>
      </c>
      <c r="B59" s="21" t="str">
        <f>IF(O59="","",#REF!)</f>
        <v/>
      </c>
      <c r="C59" s="22" t="str">
        <f>IF(O59="","",#REF!)</f>
        <v/>
      </c>
      <c r="D59" s="23" t="str">
        <f>IF(O59="","",#REF!&amp;"-"&amp;#REF!&amp;A59)</f>
        <v/>
      </c>
      <c r="E59" s="21">
        <f t="shared" si="19"/>
        <v>0</v>
      </c>
      <c r="F59" s="21" t="e">
        <f>IF(VLOOKUP($O59,'R05研修事業一覧'!$1:$1048576,4,0)="","",VLOOKUP($O59,'R05研修事業一覧'!$1:$1048576,4,0))</f>
        <v>#N/A</v>
      </c>
      <c r="G59" s="24">
        <f>IF(O59="",0,MATCH(V59,'R05研修事業一覧'!$R:$R,0)-1)</f>
        <v>0</v>
      </c>
      <c r="H59" s="24" t="str">
        <f>IF(O59="","",VLOOKUP(E59,'R05研修事業一覧'!$1:$1048576,5,0))</f>
        <v/>
      </c>
      <c r="I59" s="24" t="str">
        <f t="shared" si="20"/>
        <v/>
      </c>
      <c r="J59" s="24" t="str">
        <f>IF(I59="","",(VLOOKUP(I59,'R05研修事業一覧'!C:AC,8,0)))&amp;""</f>
        <v/>
      </c>
      <c r="K59" s="24" t="e">
        <f>IF(VLOOKUP(I59,'R05研修事業一覧'!C:AC,5,0)=0,VLOOKUP(I59,'R05研修事業一覧'!C:AC,6,0),"")&amp;""</f>
        <v>#N/A</v>
      </c>
      <c r="L59" s="50" t="e">
        <f>IF(VLOOKUP(I59,'R05研修事業一覧'!$C:$AC,14,0)="","",VLOOKUP(I59,'R05研修事業一覧'!$C:$AC,14,0))</f>
        <v>#N/A</v>
      </c>
      <c r="M59" s="22" t="str">
        <f>IF(O59="","",#REF!&amp;"-"&amp;#REF!&amp;"-"&amp;#REF!)</f>
        <v/>
      </c>
      <c r="N59" s="40"/>
      <c r="O59" s="78"/>
      <c r="P59" s="190" t="str">
        <f t="shared" si="21"/>
        <v/>
      </c>
      <c r="Q59" s="191"/>
      <c r="R59" s="191"/>
      <c r="S59" s="191"/>
      <c r="T59" s="191"/>
      <c r="U59" s="192"/>
      <c r="V59" s="79" t="str">
        <f t="shared" si="22"/>
        <v/>
      </c>
      <c r="W59" s="193" t="str">
        <f t="shared" si="23"/>
        <v/>
      </c>
      <c r="X59" s="194"/>
      <c r="Y59" s="193"/>
      <c r="Z59" s="195"/>
      <c r="AA59" s="195"/>
      <c r="AB59" s="195"/>
      <c r="AC59" s="194"/>
      <c r="AD59" s="193" t="str">
        <f t="shared" si="25"/>
        <v/>
      </c>
      <c r="AE59" s="194"/>
      <c r="AF59" s="187" t="str">
        <f t="shared" si="26"/>
        <v/>
      </c>
      <c r="AG59" s="188"/>
      <c r="AH59" s="188"/>
      <c r="AI59" s="188"/>
      <c r="AJ59" s="188"/>
      <c r="AK59" s="188"/>
      <c r="AL59" s="188"/>
      <c r="AM59" s="189"/>
      <c r="AO59" s="100"/>
      <c r="AP59" s="100"/>
    </row>
    <row r="60" spans="1:46" s="21" customFormat="1" ht="25.5" customHeight="1">
      <c r="A60" s="21">
        <v>122</v>
      </c>
      <c r="B60" s="21" t="str">
        <f>IF(O60="","",#REF!)</f>
        <v/>
      </c>
      <c r="C60" s="22" t="str">
        <f>IF(O60="","",#REF!)</f>
        <v/>
      </c>
      <c r="D60" s="23" t="str">
        <f>IF(O60="","",#REF!&amp;"-"&amp;#REF!&amp;A60)</f>
        <v/>
      </c>
      <c r="E60" s="21">
        <f t="shared" si="19"/>
        <v>0</v>
      </c>
      <c r="F60" s="21" t="e">
        <f>IF(VLOOKUP($O60,'R05研修事業一覧'!$1:$1048576,4,0)="","",VLOOKUP($O60,'R05研修事業一覧'!$1:$1048576,4,0))</f>
        <v>#N/A</v>
      </c>
      <c r="G60" s="24">
        <f>IF(O60="",0,MATCH(V60,'R05研修事業一覧'!$R:$R,0)-1)</f>
        <v>0</v>
      </c>
      <c r="H60" s="24" t="str">
        <f>IF(O60="","",VLOOKUP(E60,'R05研修事業一覧'!$1:$1048576,5,0))</f>
        <v/>
      </c>
      <c r="I60" s="24" t="str">
        <f t="shared" si="20"/>
        <v/>
      </c>
      <c r="J60" s="24" t="str">
        <f>IF(I60="","",(VLOOKUP(I60,'R05研修事業一覧'!C:AC,8,0)))&amp;""</f>
        <v/>
      </c>
      <c r="K60" s="24" t="e">
        <f>IF(VLOOKUP(I60,'R05研修事業一覧'!C:AC,5,0)=0,VLOOKUP(I60,'R05研修事業一覧'!C:AC,6,0),"")&amp;""</f>
        <v>#N/A</v>
      </c>
      <c r="L60" s="50" t="e">
        <f>IF(VLOOKUP(I60,'R05研修事業一覧'!$C:$AC,14,0)="","",VLOOKUP(I60,'R05研修事業一覧'!$C:$AC,14,0))</f>
        <v>#N/A</v>
      </c>
      <c r="M60" s="22" t="str">
        <f>IF(O60="","",#REF!&amp;"-"&amp;#REF!&amp;"-"&amp;#REF!)</f>
        <v/>
      </c>
      <c r="N60" s="40"/>
      <c r="O60" s="78"/>
      <c r="P60" s="190" t="str">
        <f t="shared" si="21"/>
        <v/>
      </c>
      <c r="Q60" s="191"/>
      <c r="R60" s="191"/>
      <c r="S60" s="191"/>
      <c r="T60" s="191"/>
      <c r="U60" s="192"/>
      <c r="V60" s="79" t="str">
        <f t="shared" si="22"/>
        <v/>
      </c>
      <c r="W60" s="193" t="str">
        <f t="shared" si="23"/>
        <v/>
      </c>
      <c r="X60" s="194"/>
      <c r="Y60" s="193"/>
      <c r="Z60" s="195"/>
      <c r="AA60" s="195"/>
      <c r="AB60" s="195"/>
      <c r="AC60" s="194"/>
      <c r="AD60" s="193" t="str">
        <f t="shared" si="25"/>
        <v/>
      </c>
      <c r="AE60" s="194"/>
      <c r="AF60" s="187" t="str">
        <f t="shared" si="26"/>
        <v/>
      </c>
      <c r="AG60" s="188"/>
      <c r="AH60" s="188"/>
      <c r="AI60" s="188"/>
      <c r="AJ60" s="188"/>
      <c r="AK60" s="188"/>
      <c r="AL60" s="188"/>
      <c r="AM60" s="189"/>
      <c r="AO60" s="100"/>
      <c r="AP60" s="100"/>
    </row>
    <row r="61" spans="1:46" s="21" customFormat="1" ht="25.5" customHeight="1">
      <c r="A61" s="21">
        <v>123</v>
      </c>
      <c r="B61" s="21" t="str">
        <f>IF(O61="","",#REF!)</f>
        <v/>
      </c>
      <c r="C61" s="22" t="str">
        <f>IF(O61="","",#REF!)</f>
        <v/>
      </c>
      <c r="D61" s="23" t="str">
        <f>IF(O61="","",#REF!&amp;"-"&amp;#REF!&amp;A61)</f>
        <v/>
      </c>
      <c r="E61" s="21">
        <f t="shared" si="19"/>
        <v>0</v>
      </c>
      <c r="F61" s="21" t="e">
        <f>IF(VLOOKUP($O61,'R05研修事業一覧'!$1:$1048576,4,0)="","",VLOOKUP($O61,'R05研修事業一覧'!$1:$1048576,4,0))</f>
        <v>#N/A</v>
      </c>
      <c r="G61" s="24">
        <f>IF(O61="",0,MATCH(V61,'R05研修事業一覧'!$R:$R,0)-1)</f>
        <v>0</v>
      </c>
      <c r="H61" s="24" t="str">
        <f>IF(O61="","",VLOOKUP(E61,'R05研修事業一覧'!$1:$1048576,5,0))</f>
        <v/>
      </c>
      <c r="I61" s="24" t="str">
        <f t="shared" si="20"/>
        <v/>
      </c>
      <c r="J61" s="24" t="str">
        <f>IF(I61="","",(VLOOKUP(I61,'R05研修事業一覧'!C:AC,8,0)))&amp;""</f>
        <v/>
      </c>
      <c r="K61" s="24" t="e">
        <f>IF(VLOOKUP(I61,'R05研修事業一覧'!C:AC,5,0)=0,VLOOKUP(I61,'R05研修事業一覧'!C:AC,6,0),"")&amp;""</f>
        <v>#N/A</v>
      </c>
      <c r="L61" s="50" t="e">
        <f>IF(VLOOKUP(I61,'R05研修事業一覧'!$C:$AC,14,0)="","",VLOOKUP(I61,'R05研修事業一覧'!$C:$AC,14,0))</f>
        <v>#N/A</v>
      </c>
      <c r="M61" s="22" t="str">
        <f>IF(O61="","",#REF!&amp;"-"&amp;#REF!&amp;"-"&amp;#REF!)</f>
        <v/>
      </c>
      <c r="N61" s="40"/>
      <c r="O61" s="78"/>
      <c r="P61" s="190" t="str">
        <f t="shared" si="21"/>
        <v/>
      </c>
      <c r="Q61" s="191"/>
      <c r="R61" s="191"/>
      <c r="S61" s="191"/>
      <c r="T61" s="191"/>
      <c r="U61" s="192"/>
      <c r="V61" s="79" t="str">
        <f t="shared" si="22"/>
        <v/>
      </c>
      <c r="W61" s="193" t="str">
        <f t="shared" si="23"/>
        <v/>
      </c>
      <c r="X61" s="194"/>
      <c r="Y61" s="193"/>
      <c r="Z61" s="195"/>
      <c r="AA61" s="195"/>
      <c r="AB61" s="195"/>
      <c r="AC61" s="194"/>
      <c r="AD61" s="193" t="str">
        <f t="shared" si="25"/>
        <v/>
      </c>
      <c r="AE61" s="194"/>
      <c r="AF61" s="187" t="str">
        <f t="shared" si="26"/>
        <v/>
      </c>
      <c r="AG61" s="188"/>
      <c r="AH61" s="188"/>
      <c r="AI61" s="188"/>
      <c r="AJ61" s="188"/>
      <c r="AK61" s="188"/>
      <c r="AL61" s="188"/>
      <c r="AM61" s="189"/>
      <c r="AO61" s="100"/>
      <c r="AP61" s="100"/>
    </row>
    <row r="62" spans="1:46" s="21" customFormat="1" ht="25.5" customHeight="1">
      <c r="A62" s="21">
        <v>124</v>
      </c>
      <c r="B62" s="21" t="str">
        <f>IF(O62="","",#REF!)</f>
        <v/>
      </c>
      <c r="C62" s="22" t="str">
        <f>IF(O62="","",#REF!)</f>
        <v/>
      </c>
      <c r="D62" s="23" t="str">
        <f>IF(O62="","",#REF!&amp;"-"&amp;#REF!&amp;A62)</f>
        <v/>
      </c>
      <c r="E62" s="21">
        <f t="shared" si="19"/>
        <v>0</v>
      </c>
      <c r="F62" s="21" t="e">
        <f>IF(VLOOKUP($O62,'R05研修事業一覧'!$1:$1048576,4,0)="","",VLOOKUP($O62,'R05研修事業一覧'!$1:$1048576,4,0))</f>
        <v>#N/A</v>
      </c>
      <c r="G62" s="24">
        <f>IF(O62="",0,MATCH(V62,'R05研修事業一覧'!$R:$R,0)-1)</f>
        <v>0</v>
      </c>
      <c r="H62" s="24" t="str">
        <f>IF(O62="","",VLOOKUP(E62,'R05研修事業一覧'!$1:$1048576,5,0))</f>
        <v/>
      </c>
      <c r="I62" s="24" t="str">
        <f t="shared" si="20"/>
        <v/>
      </c>
      <c r="J62" s="24" t="str">
        <f>IF(I62="","",(VLOOKUP(I62,'R05研修事業一覧'!C:AC,8,0)))&amp;""</f>
        <v/>
      </c>
      <c r="K62" s="24" t="e">
        <f>IF(VLOOKUP(I62,'R05研修事業一覧'!C:AC,5,0)=0,VLOOKUP(I62,'R05研修事業一覧'!C:AC,6,0),"")&amp;""</f>
        <v>#N/A</v>
      </c>
      <c r="L62" s="50" t="e">
        <f>IF(VLOOKUP(I62,'R05研修事業一覧'!$C:$AC,14,0)="","",VLOOKUP(I62,'R05研修事業一覧'!$C:$AC,14,0))</f>
        <v>#N/A</v>
      </c>
      <c r="M62" s="22" t="str">
        <f>IF(O62="","",#REF!&amp;"-"&amp;#REF!&amp;"-"&amp;#REF!)</f>
        <v/>
      </c>
      <c r="N62" s="40"/>
      <c r="O62" s="78"/>
      <c r="P62" s="190" t="str">
        <f t="shared" si="21"/>
        <v/>
      </c>
      <c r="Q62" s="191"/>
      <c r="R62" s="191"/>
      <c r="S62" s="191"/>
      <c r="T62" s="191"/>
      <c r="U62" s="192"/>
      <c r="V62" s="79" t="str">
        <f t="shared" si="22"/>
        <v/>
      </c>
      <c r="W62" s="193" t="str">
        <f t="shared" si="23"/>
        <v/>
      </c>
      <c r="X62" s="194"/>
      <c r="Y62" s="193"/>
      <c r="Z62" s="195"/>
      <c r="AA62" s="195"/>
      <c r="AB62" s="195"/>
      <c r="AC62" s="194"/>
      <c r="AD62" s="193" t="str">
        <f t="shared" si="25"/>
        <v/>
      </c>
      <c r="AE62" s="194"/>
      <c r="AF62" s="187" t="str">
        <f t="shared" si="26"/>
        <v/>
      </c>
      <c r="AG62" s="188"/>
      <c r="AH62" s="188"/>
      <c r="AI62" s="188"/>
      <c r="AJ62" s="188"/>
      <c r="AK62" s="188"/>
      <c r="AL62" s="188"/>
      <c r="AM62" s="189"/>
      <c r="AO62" s="100"/>
      <c r="AP62" s="100"/>
    </row>
    <row r="63" spans="1:46" s="21" customFormat="1" ht="25.5" customHeight="1">
      <c r="A63" s="21">
        <v>125</v>
      </c>
      <c r="B63" s="21" t="str">
        <f>IF(O63="","",#REF!)</f>
        <v/>
      </c>
      <c r="C63" s="22" t="str">
        <f>IF(O63="","",#REF!)</f>
        <v/>
      </c>
      <c r="D63" s="23" t="str">
        <f>IF(O63="","",#REF!&amp;"-"&amp;#REF!&amp;A63)</f>
        <v/>
      </c>
      <c r="E63" s="21">
        <f t="shared" si="19"/>
        <v>0</v>
      </c>
      <c r="F63" s="21" t="e">
        <f>IF(VLOOKUP($O63,'R05研修事業一覧'!$1:$1048576,4,0)="","",VLOOKUP($O63,'R05研修事業一覧'!$1:$1048576,4,0))</f>
        <v>#N/A</v>
      </c>
      <c r="G63" s="24">
        <f>IF(O63="",0,MATCH(V63,'R05研修事業一覧'!$R:$R,0)-1)</f>
        <v>0</v>
      </c>
      <c r="H63" s="24" t="str">
        <f>IF(O63="","",VLOOKUP(E63,'R05研修事業一覧'!$1:$1048576,5,0))</f>
        <v/>
      </c>
      <c r="I63" s="24" t="str">
        <f t="shared" si="20"/>
        <v/>
      </c>
      <c r="J63" s="24" t="str">
        <f>IF(I63="","",(VLOOKUP(I63,'R05研修事業一覧'!C:AC,8,0)))&amp;""</f>
        <v/>
      </c>
      <c r="K63" s="24" t="e">
        <f>IF(VLOOKUP(I63,'R05研修事業一覧'!C:AC,5,0)=0,VLOOKUP(I63,'R05研修事業一覧'!C:AC,6,0),"")&amp;""</f>
        <v>#N/A</v>
      </c>
      <c r="L63" s="50" t="e">
        <f>IF(VLOOKUP(I63,'R05研修事業一覧'!$C:$AC,14,0)="","",VLOOKUP(I63,'R05研修事業一覧'!$C:$AC,14,0))</f>
        <v>#N/A</v>
      </c>
      <c r="M63" s="22" t="str">
        <f>IF(O63="","",#REF!&amp;"-"&amp;#REF!&amp;"-"&amp;#REF!)</f>
        <v/>
      </c>
      <c r="N63" s="40"/>
      <c r="O63" s="78"/>
      <c r="P63" s="190" t="str">
        <f t="shared" si="21"/>
        <v/>
      </c>
      <c r="Q63" s="191"/>
      <c r="R63" s="191"/>
      <c r="S63" s="191"/>
      <c r="T63" s="191"/>
      <c r="U63" s="192"/>
      <c r="V63" s="79" t="str">
        <f t="shared" si="22"/>
        <v/>
      </c>
      <c r="W63" s="193" t="str">
        <f t="shared" si="23"/>
        <v/>
      </c>
      <c r="X63" s="194"/>
      <c r="Y63" s="193"/>
      <c r="Z63" s="195"/>
      <c r="AA63" s="195"/>
      <c r="AB63" s="195"/>
      <c r="AC63" s="194"/>
      <c r="AD63" s="193" t="str">
        <f t="shared" si="25"/>
        <v/>
      </c>
      <c r="AE63" s="194"/>
      <c r="AF63" s="187" t="str">
        <f t="shared" si="26"/>
        <v/>
      </c>
      <c r="AG63" s="188"/>
      <c r="AH63" s="188"/>
      <c r="AI63" s="188"/>
      <c r="AJ63" s="188"/>
      <c r="AK63" s="188"/>
      <c r="AL63" s="188"/>
      <c r="AM63" s="189"/>
      <c r="AO63" s="100"/>
      <c r="AP63" s="100"/>
    </row>
    <row r="64" spans="1:46" s="21" customFormat="1" ht="25.5" customHeight="1">
      <c r="A64" s="21">
        <v>126</v>
      </c>
      <c r="B64" s="21" t="str">
        <f>IF(O64="","",#REF!)</f>
        <v/>
      </c>
      <c r="C64" s="22" t="str">
        <f>IF(O64="","",#REF!)</f>
        <v/>
      </c>
      <c r="D64" s="23" t="str">
        <f>IF(O64="","",#REF!&amp;"-"&amp;#REF!&amp;A64)</f>
        <v/>
      </c>
      <c r="E64" s="21">
        <f t="shared" si="19"/>
        <v>0</v>
      </c>
      <c r="F64" s="21" t="e">
        <f>IF(VLOOKUP($O64,'R05研修事業一覧'!$1:$1048576,4,0)="","",VLOOKUP($O64,'R05研修事業一覧'!$1:$1048576,4,0))</f>
        <v>#N/A</v>
      </c>
      <c r="G64" s="24">
        <f>IF(O64="",0,MATCH(V64,'R05研修事業一覧'!$R:$R,0)-1)</f>
        <v>0</v>
      </c>
      <c r="H64" s="24" t="str">
        <f>IF(O64="","",VLOOKUP(E64,'R05研修事業一覧'!$1:$1048576,5,0))</f>
        <v/>
      </c>
      <c r="I64" s="24" t="str">
        <f t="shared" si="20"/>
        <v/>
      </c>
      <c r="J64" s="24" t="str">
        <f>IF(I64="","",(VLOOKUP(I64,'R05研修事業一覧'!C:AC,8,0)))&amp;""</f>
        <v/>
      </c>
      <c r="K64" s="24" t="e">
        <f>IF(VLOOKUP(I64,'R05研修事業一覧'!C:AC,5,0)=0,VLOOKUP(I64,'R05研修事業一覧'!C:AC,6,0),"")&amp;""</f>
        <v>#N/A</v>
      </c>
      <c r="L64" s="50" t="e">
        <f>IF(VLOOKUP(I64,'R05研修事業一覧'!$C:$AC,14,0)="","",VLOOKUP(I64,'R05研修事業一覧'!$C:$AC,14,0))</f>
        <v>#N/A</v>
      </c>
      <c r="M64" s="22" t="str">
        <f>IF(O64="","",#REF!&amp;"-"&amp;#REF!&amp;"-"&amp;#REF!)</f>
        <v/>
      </c>
      <c r="N64" s="40"/>
      <c r="O64" s="78"/>
      <c r="P64" s="190" t="str">
        <f t="shared" si="21"/>
        <v/>
      </c>
      <c r="Q64" s="191"/>
      <c r="R64" s="191"/>
      <c r="S64" s="191"/>
      <c r="T64" s="191"/>
      <c r="U64" s="192"/>
      <c r="V64" s="79" t="str">
        <f t="shared" si="22"/>
        <v/>
      </c>
      <c r="W64" s="193" t="str">
        <f t="shared" si="23"/>
        <v/>
      </c>
      <c r="X64" s="194"/>
      <c r="Y64" s="193"/>
      <c r="Z64" s="195"/>
      <c r="AA64" s="195"/>
      <c r="AB64" s="195"/>
      <c r="AC64" s="194"/>
      <c r="AD64" s="193" t="str">
        <f t="shared" si="25"/>
        <v/>
      </c>
      <c r="AE64" s="194"/>
      <c r="AF64" s="187" t="str">
        <f t="shared" si="26"/>
        <v/>
      </c>
      <c r="AG64" s="188"/>
      <c r="AH64" s="188"/>
      <c r="AI64" s="188"/>
      <c r="AJ64" s="188"/>
      <c r="AK64" s="188"/>
      <c r="AL64" s="188"/>
      <c r="AM64" s="189"/>
      <c r="AO64" s="100"/>
      <c r="AP64" s="100"/>
    </row>
    <row r="65" spans="1:42" s="21" customFormat="1" ht="25.5" customHeight="1">
      <c r="A65" s="21">
        <v>127</v>
      </c>
      <c r="B65" s="21" t="str">
        <f>IF(O65="","",#REF!)</f>
        <v/>
      </c>
      <c r="C65" s="22" t="str">
        <f>IF(O65="","",#REF!)</f>
        <v/>
      </c>
      <c r="D65" s="23" t="str">
        <f>IF(O65="","",#REF!&amp;"-"&amp;#REF!&amp;A65)</f>
        <v/>
      </c>
      <c r="E65" s="21">
        <f t="shared" si="19"/>
        <v>0</v>
      </c>
      <c r="F65" s="21" t="e">
        <f>IF(VLOOKUP($O65,'R05研修事業一覧'!$1:$1048576,4,0)="","",VLOOKUP($O65,'R05研修事業一覧'!$1:$1048576,4,0))</f>
        <v>#N/A</v>
      </c>
      <c r="G65" s="24">
        <f>IF(O65="",0,MATCH(V65,'R05研修事業一覧'!$R:$R,0)-1)</f>
        <v>0</v>
      </c>
      <c r="H65" s="24" t="str">
        <f>IF(O65="","",VLOOKUP(E65,'R05研修事業一覧'!$1:$1048576,5,0))</f>
        <v/>
      </c>
      <c r="I65" s="24" t="str">
        <f t="shared" si="20"/>
        <v/>
      </c>
      <c r="J65" s="24" t="str">
        <f>IF(I65="","",(VLOOKUP(I65,'R05研修事業一覧'!C:AC,8,0)))&amp;""</f>
        <v/>
      </c>
      <c r="K65" s="24" t="e">
        <f>IF(VLOOKUP(I65,'R05研修事業一覧'!C:AC,5,0)=0,VLOOKUP(I65,'R05研修事業一覧'!C:AC,6,0),"")&amp;""</f>
        <v>#N/A</v>
      </c>
      <c r="L65" s="50" t="e">
        <f>IF(VLOOKUP(I65,'R05研修事業一覧'!$C:$AC,14,0)="","",VLOOKUP(I65,'R05研修事業一覧'!$C:$AC,14,0))</f>
        <v>#N/A</v>
      </c>
      <c r="M65" s="22" t="str">
        <f>IF(O65="","",#REF!&amp;"-"&amp;#REF!&amp;"-"&amp;#REF!)</f>
        <v/>
      </c>
      <c r="N65" s="40"/>
      <c r="O65" s="78"/>
      <c r="P65" s="190" t="str">
        <f t="shared" si="21"/>
        <v/>
      </c>
      <c r="Q65" s="191"/>
      <c r="R65" s="191"/>
      <c r="S65" s="191"/>
      <c r="T65" s="191"/>
      <c r="U65" s="192"/>
      <c r="V65" s="79" t="str">
        <f t="shared" si="22"/>
        <v/>
      </c>
      <c r="W65" s="193" t="str">
        <f t="shared" si="23"/>
        <v/>
      </c>
      <c r="X65" s="194"/>
      <c r="Y65" s="193"/>
      <c r="Z65" s="195"/>
      <c r="AA65" s="195"/>
      <c r="AB65" s="195"/>
      <c r="AC65" s="194"/>
      <c r="AD65" s="193" t="str">
        <f t="shared" si="25"/>
        <v/>
      </c>
      <c r="AE65" s="194"/>
      <c r="AF65" s="187" t="str">
        <f t="shared" si="26"/>
        <v/>
      </c>
      <c r="AG65" s="188"/>
      <c r="AH65" s="188"/>
      <c r="AI65" s="188"/>
      <c r="AJ65" s="188"/>
      <c r="AK65" s="188"/>
      <c r="AL65" s="188"/>
      <c r="AM65" s="189"/>
      <c r="AO65" s="100"/>
      <c r="AP65" s="100"/>
    </row>
    <row r="66" spans="1:42" s="21" customFormat="1" ht="25.5" customHeight="1">
      <c r="A66" s="21">
        <v>128</v>
      </c>
      <c r="B66" s="21" t="str">
        <f>IF(O66="","",#REF!)</f>
        <v/>
      </c>
      <c r="C66" s="22" t="str">
        <f>IF(O66="","",#REF!)</f>
        <v/>
      </c>
      <c r="D66" s="23" t="str">
        <f>IF(O66="","",#REF!&amp;"-"&amp;#REF!&amp;A66)</f>
        <v/>
      </c>
      <c r="E66" s="21">
        <f t="shared" si="19"/>
        <v>0</v>
      </c>
      <c r="F66" s="21" t="e">
        <f>IF(VLOOKUP($O66,'R05研修事業一覧'!$1:$1048576,4,0)="","",VLOOKUP($O66,'R05研修事業一覧'!$1:$1048576,4,0))</f>
        <v>#N/A</v>
      </c>
      <c r="G66" s="24">
        <f>IF(O66="",0,MATCH(V66,'R05研修事業一覧'!$R:$R,0)-1)</f>
        <v>0</v>
      </c>
      <c r="H66" s="24" t="str">
        <f>IF(O66="","",VLOOKUP(E66,'R05研修事業一覧'!$1:$1048576,5,0))</f>
        <v/>
      </c>
      <c r="I66" s="24" t="str">
        <f t="shared" si="20"/>
        <v/>
      </c>
      <c r="J66" s="24" t="str">
        <f>IF(I66="","",(VLOOKUP(I66,'R05研修事業一覧'!C:AC,8,0)))&amp;""</f>
        <v/>
      </c>
      <c r="K66" s="24" t="e">
        <f>IF(VLOOKUP(I66,'R05研修事業一覧'!C:AC,5,0)=0,VLOOKUP(I66,'R05研修事業一覧'!C:AC,6,0),"")&amp;""</f>
        <v>#N/A</v>
      </c>
      <c r="L66" s="50" t="e">
        <f>IF(VLOOKUP(I66,'R05研修事業一覧'!$C:$AC,14,0)="","",VLOOKUP(I66,'R05研修事業一覧'!$C:$AC,14,0))</f>
        <v>#N/A</v>
      </c>
      <c r="M66" s="22" t="str">
        <f>IF(O66="","",#REF!&amp;"-"&amp;#REF!&amp;"-"&amp;#REF!)</f>
        <v/>
      </c>
      <c r="N66" s="40"/>
      <c r="O66" s="78"/>
      <c r="P66" s="190" t="str">
        <f t="shared" si="21"/>
        <v/>
      </c>
      <c r="Q66" s="191"/>
      <c r="R66" s="191"/>
      <c r="S66" s="191"/>
      <c r="T66" s="191"/>
      <c r="U66" s="192"/>
      <c r="V66" s="79" t="str">
        <f t="shared" si="22"/>
        <v/>
      </c>
      <c r="W66" s="193" t="str">
        <f t="shared" si="23"/>
        <v/>
      </c>
      <c r="X66" s="194"/>
      <c r="Y66" s="193"/>
      <c r="Z66" s="195"/>
      <c r="AA66" s="195"/>
      <c r="AB66" s="195"/>
      <c r="AC66" s="194"/>
      <c r="AD66" s="193" t="str">
        <f t="shared" si="25"/>
        <v/>
      </c>
      <c r="AE66" s="194"/>
      <c r="AF66" s="187" t="str">
        <f t="shared" si="26"/>
        <v/>
      </c>
      <c r="AG66" s="188"/>
      <c r="AH66" s="188"/>
      <c r="AI66" s="188"/>
      <c r="AJ66" s="188"/>
      <c r="AK66" s="188"/>
      <c r="AL66" s="188"/>
      <c r="AM66" s="189"/>
      <c r="AO66" s="100"/>
      <c r="AP66" s="100"/>
    </row>
    <row r="67" spans="1:42" s="21" customFormat="1" ht="25.5" customHeight="1">
      <c r="A67" s="21">
        <v>129</v>
      </c>
      <c r="B67" s="21" t="str">
        <f>IF(O67="","",#REF!)</f>
        <v/>
      </c>
      <c r="C67" s="22" t="str">
        <f>IF(O67="","",#REF!)</f>
        <v/>
      </c>
      <c r="D67" s="23" t="str">
        <f>IF(O67="","",#REF!&amp;"-"&amp;#REF!&amp;A67)</f>
        <v/>
      </c>
      <c r="E67" s="21">
        <f t="shared" si="19"/>
        <v>0</v>
      </c>
      <c r="F67" s="21" t="e">
        <f>IF(VLOOKUP($O67,'R05研修事業一覧'!$1:$1048576,4,0)="","",VLOOKUP($O67,'R05研修事業一覧'!$1:$1048576,4,0))</f>
        <v>#N/A</v>
      </c>
      <c r="G67" s="24">
        <f>IF(O67="",0,MATCH(V67,'R05研修事業一覧'!$R:$R,0)-1)</f>
        <v>0</v>
      </c>
      <c r="H67" s="24" t="str">
        <f>IF(O67="","",VLOOKUP(E67,'R05研修事業一覧'!$1:$1048576,5,0))</f>
        <v/>
      </c>
      <c r="I67" s="24" t="str">
        <f t="shared" si="20"/>
        <v/>
      </c>
      <c r="J67" s="24" t="str">
        <f>IF(I67="","",(VLOOKUP(I67,'R05研修事業一覧'!C:AC,8,0)))&amp;""</f>
        <v/>
      </c>
      <c r="K67" s="24" t="e">
        <f>IF(VLOOKUP(I67,'R05研修事業一覧'!C:AC,5,0)=0,VLOOKUP(I67,'R05研修事業一覧'!C:AC,6,0),"")&amp;""</f>
        <v>#N/A</v>
      </c>
      <c r="L67" s="50" t="e">
        <f>IF(VLOOKUP(I67,'R05研修事業一覧'!$C:$AC,14,0)="","",VLOOKUP(I67,'R05研修事業一覧'!$C:$AC,14,0))</f>
        <v>#N/A</v>
      </c>
      <c r="M67" s="22" t="str">
        <f>IF(O67="","",#REF!&amp;"-"&amp;#REF!&amp;"-"&amp;#REF!)</f>
        <v/>
      </c>
      <c r="N67" s="40"/>
      <c r="O67" s="78"/>
      <c r="P67" s="190" t="str">
        <f t="shared" si="21"/>
        <v/>
      </c>
      <c r="Q67" s="191"/>
      <c r="R67" s="191"/>
      <c r="S67" s="191"/>
      <c r="T67" s="191"/>
      <c r="U67" s="192"/>
      <c r="V67" s="79" t="str">
        <f t="shared" si="22"/>
        <v/>
      </c>
      <c r="W67" s="193" t="str">
        <f t="shared" si="23"/>
        <v/>
      </c>
      <c r="X67" s="194"/>
      <c r="Y67" s="193"/>
      <c r="Z67" s="195"/>
      <c r="AA67" s="195"/>
      <c r="AB67" s="195"/>
      <c r="AC67" s="194"/>
      <c r="AD67" s="193" t="str">
        <f t="shared" si="25"/>
        <v/>
      </c>
      <c r="AE67" s="194"/>
      <c r="AF67" s="187" t="str">
        <f t="shared" si="26"/>
        <v/>
      </c>
      <c r="AG67" s="188"/>
      <c r="AH67" s="188"/>
      <c r="AI67" s="188"/>
      <c r="AJ67" s="188"/>
      <c r="AK67" s="188"/>
      <c r="AL67" s="188"/>
      <c r="AM67" s="189"/>
      <c r="AO67" s="100"/>
      <c r="AP67" s="100"/>
    </row>
    <row r="68" spans="1:42" s="21" customFormat="1" ht="25.5" customHeight="1">
      <c r="A68" s="21">
        <v>130</v>
      </c>
      <c r="B68" s="21" t="str">
        <f>IF(O68="","",#REF!)</f>
        <v/>
      </c>
      <c r="C68" s="22" t="str">
        <f>IF(O68="","",#REF!)</f>
        <v/>
      </c>
      <c r="D68" s="23" t="str">
        <f>IF(O68="","",#REF!&amp;"-"&amp;#REF!&amp;A68)</f>
        <v/>
      </c>
      <c r="E68" s="21">
        <f t="shared" si="19"/>
        <v>0</v>
      </c>
      <c r="F68" s="21" t="e">
        <f>IF(VLOOKUP($O68,'R05研修事業一覧'!$1:$1048576,4,0)="","",VLOOKUP($O68,'R05研修事業一覧'!$1:$1048576,4,0))</f>
        <v>#N/A</v>
      </c>
      <c r="G68" s="24">
        <f>IF(O68="",0,MATCH(V68,'R05研修事業一覧'!$R:$R,0)-1)</f>
        <v>0</v>
      </c>
      <c r="H68" s="24" t="str">
        <f>IF(O68="","",VLOOKUP(E68,'R05研修事業一覧'!$1:$1048576,5,0))</f>
        <v/>
      </c>
      <c r="I68" s="24" t="str">
        <f t="shared" si="20"/>
        <v/>
      </c>
      <c r="J68" s="24" t="str">
        <f>IF(I68="","",(VLOOKUP(I68,'R05研修事業一覧'!C:AC,8,0)))&amp;""</f>
        <v/>
      </c>
      <c r="K68" s="24" t="e">
        <f>IF(VLOOKUP(I68,'R05研修事業一覧'!C:AC,5,0)=0,VLOOKUP(I68,'R05研修事業一覧'!C:AC,6,0),"")&amp;""</f>
        <v>#N/A</v>
      </c>
      <c r="L68" s="50" t="e">
        <f>IF(VLOOKUP(I68,'R05研修事業一覧'!$C:$AC,14,0)="","",VLOOKUP(I68,'R05研修事業一覧'!$C:$AC,14,0))</f>
        <v>#N/A</v>
      </c>
      <c r="M68" s="22" t="str">
        <f>IF(O68="","",#REF!&amp;"-"&amp;#REF!&amp;"-"&amp;#REF!)</f>
        <v/>
      </c>
      <c r="N68" s="40"/>
      <c r="O68" s="78"/>
      <c r="P68" s="190" t="str">
        <f t="shared" si="21"/>
        <v/>
      </c>
      <c r="Q68" s="191"/>
      <c r="R68" s="191"/>
      <c r="S68" s="191"/>
      <c r="T68" s="191"/>
      <c r="U68" s="192"/>
      <c r="V68" s="79" t="str">
        <f t="shared" si="22"/>
        <v/>
      </c>
      <c r="W68" s="193" t="str">
        <f t="shared" si="23"/>
        <v/>
      </c>
      <c r="X68" s="194"/>
      <c r="Y68" s="193"/>
      <c r="Z68" s="195"/>
      <c r="AA68" s="195"/>
      <c r="AB68" s="195"/>
      <c r="AC68" s="194"/>
      <c r="AD68" s="193" t="str">
        <f t="shared" si="25"/>
        <v/>
      </c>
      <c r="AE68" s="194"/>
      <c r="AF68" s="187" t="str">
        <f t="shared" si="26"/>
        <v/>
      </c>
      <c r="AG68" s="188"/>
      <c r="AH68" s="188"/>
      <c r="AI68" s="188"/>
      <c r="AJ68" s="188"/>
      <c r="AK68" s="188"/>
      <c r="AL68" s="188"/>
      <c r="AM68" s="189"/>
      <c r="AO68" s="100"/>
      <c r="AP68" s="100"/>
    </row>
    <row r="69" spans="1:42" s="21" customFormat="1" ht="25.5" customHeight="1">
      <c r="A69" s="21">
        <v>131</v>
      </c>
      <c r="B69" s="21" t="str">
        <f>IF(O69="","",#REF!)</f>
        <v/>
      </c>
      <c r="C69" s="22" t="str">
        <f>IF(O69="","",#REF!)</f>
        <v/>
      </c>
      <c r="D69" s="23" t="str">
        <f>IF(O69="","",#REF!&amp;"-"&amp;#REF!&amp;A69)</f>
        <v/>
      </c>
      <c r="E69" s="21">
        <f t="shared" si="19"/>
        <v>0</v>
      </c>
      <c r="F69" s="21" t="e">
        <f>IF(VLOOKUP($O69,'R05研修事業一覧'!$1:$1048576,4,0)="","",VLOOKUP($O69,'R05研修事業一覧'!$1:$1048576,4,0))</f>
        <v>#N/A</v>
      </c>
      <c r="G69" s="24">
        <f>IF(O69="",0,MATCH(V69,'R05研修事業一覧'!$R:$R,0)-1)</f>
        <v>0</v>
      </c>
      <c r="H69" s="24" t="str">
        <f>IF(O69="","",VLOOKUP(E69,'R05研修事業一覧'!$1:$1048576,5,0))</f>
        <v/>
      </c>
      <c r="I69" s="24" t="str">
        <f t="shared" si="20"/>
        <v/>
      </c>
      <c r="J69" s="24" t="str">
        <f>IF(I69="","",(VLOOKUP(I69,'R05研修事業一覧'!C:AC,8,0)))&amp;""</f>
        <v/>
      </c>
      <c r="K69" s="24" t="e">
        <f>IF(VLOOKUP(I69,'R05研修事業一覧'!C:AC,5,0)=0,VLOOKUP(I69,'R05研修事業一覧'!C:AC,6,0),"")&amp;""</f>
        <v>#N/A</v>
      </c>
      <c r="L69" s="50" t="e">
        <f>IF(VLOOKUP(I69,'R05研修事業一覧'!$C:$AC,14,0)="","",VLOOKUP(I69,'R05研修事業一覧'!$C:$AC,14,0))</f>
        <v>#N/A</v>
      </c>
      <c r="M69" s="22" t="str">
        <f>IF(O69="","",#REF!&amp;"-"&amp;#REF!&amp;"-"&amp;#REF!)</f>
        <v/>
      </c>
      <c r="N69" s="40"/>
      <c r="O69" s="78"/>
      <c r="P69" s="190" t="str">
        <f t="shared" si="21"/>
        <v/>
      </c>
      <c r="Q69" s="191"/>
      <c r="R69" s="191"/>
      <c r="S69" s="191"/>
      <c r="T69" s="191"/>
      <c r="U69" s="192"/>
      <c r="V69" s="79" t="str">
        <f t="shared" si="22"/>
        <v/>
      </c>
      <c r="W69" s="193" t="str">
        <f t="shared" si="23"/>
        <v/>
      </c>
      <c r="X69" s="194"/>
      <c r="Y69" s="193"/>
      <c r="Z69" s="195"/>
      <c r="AA69" s="195"/>
      <c r="AB69" s="195"/>
      <c r="AC69" s="194"/>
      <c r="AD69" s="193" t="str">
        <f t="shared" si="25"/>
        <v/>
      </c>
      <c r="AE69" s="194"/>
      <c r="AF69" s="187" t="str">
        <f t="shared" si="26"/>
        <v/>
      </c>
      <c r="AG69" s="188"/>
      <c r="AH69" s="188"/>
      <c r="AI69" s="188"/>
      <c r="AJ69" s="188"/>
      <c r="AK69" s="188"/>
      <c r="AL69" s="188"/>
      <c r="AM69" s="189"/>
      <c r="AO69" s="100"/>
      <c r="AP69" s="100"/>
    </row>
    <row r="70" spans="1:42" s="21" customFormat="1" ht="25.5" customHeight="1">
      <c r="A70" s="21">
        <v>132</v>
      </c>
      <c r="B70" s="21" t="str">
        <f>IF(O70="","",#REF!)</f>
        <v/>
      </c>
      <c r="C70" s="22" t="str">
        <f>IF(O70="","",#REF!)</f>
        <v/>
      </c>
      <c r="D70" s="23" t="str">
        <f>IF(O70="","",#REF!&amp;"-"&amp;#REF!&amp;A70)</f>
        <v/>
      </c>
      <c r="E70" s="21">
        <f t="shared" si="19"/>
        <v>0</v>
      </c>
      <c r="F70" s="21" t="e">
        <f>IF(VLOOKUP($O70,'R05研修事業一覧'!$1:$1048576,4,0)="","",VLOOKUP($O70,'R05研修事業一覧'!$1:$1048576,4,0))</f>
        <v>#N/A</v>
      </c>
      <c r="G70" s="24">
        <f>IF(O70="",0,MATCH(V70,'R05研修事業一覧'!$R:$R,0)-1)</f>
        <v>0</v>
      </c>
      <c r="H70" s="24" t="str">
        <f>IF(O70="","",VLOOKUP(E70,'R05研修事業一覧'!$1:$1048576,5,0))</f>
        <v/>
      </c>
      <c r="I70" s="24" t="str">
        <f t="shared" si="20"/>
        <v/>
      </c>
      <c r="J70" s="24" t="str">
        <f>IF(I70="","",(VLOOKUP(I70,'R05研修事業一覧'!C:AC,8,0)))&amp;""</f>
        <v/>
      </c>
      <c r="K70" s="24" t="e">
        <f>IF(VLOOKUP(I70,'R05研修事業一覧'!C:AC,5,0)=0,VLOOKUP(I70,'R05研修事業一覧'!C:AC,6,0),"")&amp;""</f>
        <v>#N/A</v>
      </c>
      <c r="L70" s="50" t="e">
        <f>IF(VLOOKUP(I70,'R05研修事業一覧'!$C:$AC,14,0)="","",VLOOKUP(I70,'R05研修事業一覧'!$C:$AC,14,0))</f>
        <v>#N/A</v>
      </c>
      <c r="M70" s="22" t="str">
        <f>IF(O70="","",#REF!&amp;"-"&amp;#REF!&amp;"-"&amp;#REF!)</f>
        <v/>
      </c>
      <c r="N70" s="40"/>
      <c r="O70" s="78"/>
      <c r="P70" s="190" t="str">
        <f t="shared" si="21"/>
        <v/>
      </c>
      <c r="Q70" s="191"/>
      <c r="R70" s="191"/>
      <c r="S70" s="191"/>
      <c r="T70" s="191"/>
      <c r="U70" s="192"/>
      <c r="V70" s="79" t="str">
        <f t="shared" si="22"/>
        <v/>
      </c>
      <c r="W70" s="193" t="str">
        <f t="shared" si="23"/>
        <v/>
      </c>
      <c r="X70" s="194"/>
      <c r="Y70" s="193"/>
      <c r="Z70" s="195"/>
      <c r="AA70" s="195"/>
      <c r="AB70" s="195"/>
      <c r="AC70" s="194"/>
      <c r="AD70" s="193" t="str">
        <f t="shared" si="25"/>
        <v/>
      </c>
      <c r="AE70" s="194"/>
      <c r="AF70" s="187" t="str">
        <f t="shared" si="26"/>
        <v/>
      </c>
      <c r="AG70" s="188"/>
      <c r="AH70" s="188"/>
      <c r="AI70" s="188"/>
      <c r="AJ70" s="188"/>
      <c r="AK70" s="188"/>
      <c r="AL70" s="188"/>
      <c r="AM70" s="189"/>
      <c r="AO70" s="100"/>
      <c r="AP70" s="100"/>
    </row>
    <row r="71" spans="1:42" s="21" customFormat="1" ht="25.5" customHeight="1">
      <c r="A71" s="21">
        <v>133</v>
      </c>
      <c r="B71" s="21" t="str">
        <f>IF(O71="","",#REF!)</f>
        <v/>
      </c>
      <c r="C71" s="22" t="str">
        <f>IF(O71="","",#REF!)</f>
        <v/>
      </c>
      <c r="D71" s="23" t="str">
        <f>IF(O71="","",#REF!&amp;"-"&amp;#REF!&amp;A71)</f>
        <v/>
      </c>
      <c r="E71" s="21">
        <f t="shared" si="19"/>
        <v>0</v>
      </c>
      <c r="F71" s="21" t="e">
        <f>IF(VLOOKUP($O71,'R05研修事業一覧'!$1:$1048576,4,0)="","",VLOOKUP($O71,'R05研修事業一覧'!$1:$1048576,4,0))</f>
        <v>#N/A</v>
      </c>
      <c r="G71" s="24">
        <f>IF(O71="",0,MATCH(V71,'R05研修事業一覧'!$R:$R,0)-1)</f>
        <v>0</v>
      </c>
      <c r="H71" s="24" t="str">
        <f>IF(O71="","",VLOOKUP(E71,'R05研修事業一覧'!$1:$1048576,5,0))</f>
        <v/>
      </c>
      <c r="I71" s="24" t="str">
        <f t="shared" si="20"/>
        <v/>
      </c>
      <c r="J71" s="24" t="str">
        <f>IF(I71="","",(VLOOKUP(I71,'R05研修事業一覧'!C:AC,8,0)))&amp;""</f>
        <v/>
      </c>
      <c r="K71" s="24" t="e">
        <f>IF(VLOOKUP(I71,'R05研修事業一覧'!C:AC,5,0)=0,VLOOKUP(I71,'R05研修事業一覧'!C:AC,6,0),"")&amp;""</f>
        <v>#N/A</v>
      </c>
      <c r="L71" s="50" t="e">
        <f>IF(VLOOKUP(I71,'R05研修事業一覧'!$C:$AC,14,0)="","",VLOOKUP(I71,'R05研修事業一覧'!$C:$AC,14,0))</f>
        <v>#N/A</v>
      </c>
      <c r="M71" s="22" t="str">
        <f>IF(O71="","",#REF!&amp;"-"&amp;#REF!&amp;"-"&amp;#REF!)</f>
        <v/>
      </c>
      <c r="N71" s="40"/>
      <c r="O71" s="78"/>
      <c r="P71" s="190" t="str">
        <f t="shared" si="21"/>
        <v/>
      </c>
      <c r="Q71" s="191"/>
      <c r="R71" s="191"/>
      <c r="S71" s="191"/>
      <c r="T71" s="191"/>
      <c r="U71" s="192"/>
      <c r="V71" s="79" t="str">
        <f t="shared" si="22"/>
        <v/>
      </c>
      <c r="W71" s="193" t="str">
        <f t="shared" si="23"/>
        <v/>
      </c>
      <c r="X71" s="194"/>
      <c r="Y71" s="193"/>
      <c r="Z71" s="195"/>
      <c r="AA71" s="195"/>
      <c r="AB71" s="195"/>
      <c r="AC71" s="194"/>
      <c r="AD71" s="193" t="str">
        <f t="shared" si="25"/>
        <v/>
      </c>
      <c r="AE71" s="194"/>
      <c r="AF71" s="187" t="str">
        <f t="shared" si="26"/>
        <v/>
      </c>
      <c r="AG71" s="188"/>
      <c r="AH71" s="188"/>
      <c r="AI71" s="188"/>
      <c r="AJ71" s="188"/>
      <c r="AK71" s="188"/>
      <c r="AL71" s="188"/>
      <c r="AM71" s="189"/>
      <c r="AO71" s="100"/>
      <c r="AP71" s="100"/>
    </row>
    <row r="72" spans="1:42" s="21" customFormat="1" ht="25.5" customHeight="1">
      <c r="A72" s="21">
        <v>134</v>
      </c>
      <c r="B72" s="21" t="str">
        <f>IF(O72="","",#REF!)</f>
        <v/>
      </c>
      <c r="C72" s="22" t="str">
        <f>IF(O72="","",#REF!)</f>
        <v/>
      </c>
      <c r="D72" s="23" t="str">
        <f>IF(O72="","",#REF!&amp;"-"&amp;#REF!&amp;A72)</f>
        <v/>
      </c>
      <c r="E72" s="21">
        <f t="shared" si="19"/>
        <v>0</v>
      </c>
      <c r="F72" s="21" t="e">
        <f>IF(VLOOKUP($O72,'R05研修事業一覧'!$1:$1048576,4,0)="","",VLOOKUP($O72,'R05研修事業一覧'!$1:$1048576,4,0))</f>
        <v>#N/A</v>
      </c>
      <c r="G72" s="24">
        <f>IF(O72="",0,MATCH(V72,'R05研修事業一覧'!$R:$R,0)-1)</f>
        <v>0</v>
      </c>
      <c r="H72" s="24" t="str">
        <f>IF(O72="","",VLOOKUP(E72,'R05研修事業一覧'!$1:$1048576,5,0))</f>
        <v/>
      </c>
      <c r="I72" s="24" t="str">
        <f t="shared" si="20"/>
        <v/>
      </c>
      <c r="J72" s="24" t="str">
        <f>IF(I72="","",(VLOOKUP(I72,'R05研修事業一覧'!C:AC,8,0)))&amp;""</f>
        <v/>
      </c>
      <c r="K72" s="24" t="e">
        <f>IF(VLOOKUP(I72,'R05研修事業一覧'!C:AC,5,0)=0,VLOOKUP(I72,'R05研修事業一覧'!C:AC,6,0),"")&amp;""</f>
        <v>#N/A</v>
      </c>
      <c r="L72" s="50" t="e">
        <f>IF(VLOOKUP(I72,'R05研修事業一覧'!$C:$AC,14,0)="","",VLOOKUP(I72,'R05研修事業一覧'!$C:$AC,14,0))</f>
        <v>#N/A</v>
      </c>
      <c r="M72" s="22" t="str">
        <f>IF(O72="","",#REF!&amp;"-"&amp;#REF!&amp;"-"&amp;#REF!)</f>
        <v/>
      </c>
      <c r="N72" s="40"/>
      <c r="O72" s="78"/>
      <c r="P72" s="190" t="str">
        <f t="shared" si="21"/>
        <v/>
      </c>
      <c r="Q72" s="191"/>
      <c r="R72" s="191"/>
      <c r="S72" s="191"/>
      <c r="T72" s="191"/>
      <c r="U72" s="192"/>
      <c r="V72" s="79" t="str">
        <f t="shared" si="22"/>
        <v/>
      </c>
      <c r="W72" s="193" t="str">
        <f t="shared" si="23"/>
        <v/>
      </c>
      <c r="X72" s="194"/>
      <c r="Y72" s="193"/>
      <c r="Z72" s="195"/>
      <c r="AA72" s="195"/>
      <c r="AB72" s="195"/>
      <c r="AC72" s="194"/>
      <c r="AD72" s="193" t="str">
        <f t="shared" si="25"/>
        <v/>
      </c>
      <c r="AE72" s="194"/>
      <c r="AF72" s="187" t="str">
        <f t="shared" si="26"/>
        <v/>
      </c>
      <c r="AG72" s="188"/>
      <c r="AH72" s="188"/>
      <c r="AI72" s="188"/>
      <c r="AJ72" s="188"/>
      <c r="AK72" s="188"/>
      <c r="AL72" s="188"/>
      <c r="AM72" s="189"/>
      <c r="AO72" s="100"/>
      <c r="AP72" s="100"/>
    </row>
    <row r="73" spans="1:42" s="21" customFormat="1" ht="25.5" customHeight="1">
      <c r="A73" s="21">
        <v>135</v>
      </c>
      <c r="B73" s="21" t="str">
        <f>IF(O73="","",#REF!)</f>
        <v/>
      </c>
      <c r="C73" s="22" t="str">
        <f>IF(O73="","",#REF!)</f>
        <v/>
      </c>
      <c r="D73" s="23" t="str">
        <f>IF(O73="","",#REF!&amp;"-"&amp;#REF!&amp;A73)</f>
        <v/>
      </c>
      <c r="E73" s="21">
        <f t="shared" si="19"/>
        <v>0</v>
      </c>
      <c r="F73" s="21" t="e">
        <f>IF(VLOOKUP($O73,'R05研修事業一覧'!$1:$1048576,4,0)="","",VLOOKUP($O73,'R05研修事業一覧'!$1:$1048576,4,0))</f>
        <v>#N/A</v>
      </c>
      <c r="G73" s="24">
        <f>IF(O73="",0,MATCH(V73,'R05研修事業一覧'!$R:$R,0)-1)</f>
        <v>0</v>
      </c>
      <c r="H73" s="24" t="str">
        <f>IF(O73="","",VLOOKUP(E73,'R05研修事業一覧'!$1:$1048576,5,0))</f>
        <v/>
      </c>
      <c r="I73" s="24" t="str">
        <f t="shared" si="20"/>
        <v/>
      </c>
      <c r="J73" s="24" t="str">
        <f>IF(I73="","",(VLOOKUP(I73,'R05研修事業一覧'!C:AC,8,0)))&amp;""</f>
        <v/>
      </c>
      <c r="K73" s="24" t="e">
        <f>IF(VLOOKUP(I73,'R05研修事業一覧'!C:AC,5,0)=0,VLOOKUP(I73,'R05研修事業一覧'!C:AC,6,0),"")&amp;""</f>
        <v>#N/A</v>
      </c>
      <c r="L73" s="50" t="e">
        <f>IF(VLOOKUP(I73,'R05研修事業一覧'!$C:$AC,14,0)="","",VLOOKUP(I73,'R05研修事業一覧'!$C:$AC,14,0))</f>
        <v>#N/A</v>
      </c>
      <c r="M73" s="22" t="str">
        <f>IF(O73="","",#REF!&amp;"-"&amp;#REF!&amp;"-"&amp;#REF!)</f>
        <v/>
      </c>
      <c r="N73" s="40"/>
      <c r="O73" s="78"/>
      <c r="P73" s="190" t="str">
        <f t="shared" si="21"/>
        <v/>
      </c>
      <c r="Q73" s="191"/>
      <c r="R73" s="191"/>
      <c r="S73" s="191"/>
      <c r="T73" s="191"/>
      <c r="U73" s="192"/>
      <c r="V73" s="79" t="str">
        <f t="shared" si="22"/>
        <v/>
      </c>
      <c r="W73" s="193" t="str">
        <f t="shared" si="23"/>
        <v/>
      </c>
      <c r="X73" s="194"/>
      <c r="Y73" s="193"/>
      <c r="Z73" s="195"/>
      <c r="AA73" s="195"/>
      <c r="AB73" s="195"/>
      <c r="AC73" s="194"/>
      <c r="AD73" s="193" t="str">
        <f t="shared" si="25"/>
        <v/>
      </c>
      <c r="AE73" s="194"/>
      <c r="AF73" s="187" t="str">
        <f t="shared" si="26"/>
        <v/>
      </c>
      <c r="AG73" s="188"/>
      <c r="AH73" s="188"/>
      <c r="AI73" s="188"/>
      <c r="AJ73" s="188"/>
      <c r="AK73" s="188"/>
      <c r="AL73" s="188"/>
      <c r="AM73" s="189"/>
      <c r="AO73" s="100"/>
      <c r="AP73" s="100"/>
    </row>
    <row r="74" spans="1:42" s="21" customFormat="1" ht="25.5" customHeight="1">
      <c r="A74" s="21">
        <v>136</v>
      </c>
      <c r="B74" s="21" t="str">
        <f>IF(O74="","",#REF!)</f>
        <v/>
      </c>
      <c r="C74" s="22" t="str">
        <f>IF(O74="","",#REF!)</f>
        <v/>
      </c>
      <c r="D74" s="23" t="str">
        <f>IF(O74="","",#REF!&amp;"-"&amp;#REF!&amp;A74)</f>
        <v/>
      </c>
      <c r="E74" s="21">
        <f t="shared" si="19"/>
        <v>0</v>
      </c>
      <c r="F74" s="21" t="e">
        <f>IF(VLOOKUP($O74,'R05研修事業一覧'!$1:$1048576,4,0)="","",VLOOKUP($O74,'R05研修事業一覧'!$1:$1048576,4,0))</f>
        <v>#N/A</v>
      </c>
      <c r="G74" s="24">
        <f>IF(O74="",0,MATCH(V74,'R05研修事業一覧'!$R:$R,0)-1)</f>
        <v>0</v>
      </c>
      <c r="H74" s="24" t="str">
        <f>IF(O74="","",VLOOKUP(E74,'R05研修事業一覧'!$1:$1048576,5,0))</f>
        <v/>
      </c>
      <c r="I74" s="24" t="str">
        <f t="shared" si="20"/>
        <v/>
      </c>
      <c r="J74" s="24" t="str">
        <f>IF(I74="","",(VLOOKUP(I74,'R05研修事業一覧'!C:AC,8,0)))&amp;""</f>
        <v/>
      </c>
      <c r="K74" s="24" t="e">
        <f>IF(VLOOKUP(I74,'R05研修事業一覧'!C:AC,5,0)=0,VLOOKUP(I74,'R05研修事業一覧'!C:AC,6,0),"")&amp;""</f>
        <v>#N/A</v>
      </c>
      <c r="L74" s="50" t="e">
        <f>IF(VLOOKUP(I74,'R05研修事業一覧'!$C:$AC,14,0)="","",VLOOKUP(I74,'R05研修事業一覧'!$C:$AC,14,0))</f>
        <v>#N/A</v>
      </c>
      <c r="M74" s="22" t="str">
        <f>IF(O74="","",#REF!&amp;"-"&amp;#REF!&amp;"-"&amp;#REF!)</f>
        <v/>
      </c>
      <c r="N74" s="40"/>
      <c r="O74" s="78"/>
      <c r="P74" s="190" t="str">
        <f t="shared" si="21"/>
        <v/>
      </c>
      <c r="Q74" s="191"/>
      <c r="R74" s="191"/>
      <c r="S74" s="191"/>
      <c r="T74" s="191"/>
      <c r="U74" s="192"/>
      <c r="V74" s="79" t="str">
        <f t="shared" si="22"/>
        <v/>
      </c>
      <c r="W74" s="193" t="str">
        <f t="shared" si="23"/>
        <v/>
      </c>
      <c r="X74" s="194"/>
      <c r="Y74" s="193"/>
      <c r="Z74" s="195"/>
      <c r="AA74" s="195"/>
      <c r="AB74" s="195"/>
      <c r="AC74" s="194"/>
      <c r="AD74" s="193" t="str">
        <f t="shared" si="25"/>
        <v/>
      </c>
      <c r="AE74" s="194"/>
      <c r="AF74" s="187" t="str">
        <f t="shared" si="26"/>
        <v/>
      </c>
      <c r="AG74" s="188"/>
      <c r="AH74" s="188"/>
      <c r="AI74" s="188"/>
      <c r="AJ74" s="188"/>
      <c r="AK74" s="188"/>
      <c r="AL74" s="188"/>
      <c r="AM74" s="189"/>
      <c r="AO74" s="100"/>
      <c r="AP74" s="100"/>
    </row>
    <row r="75" spans="1:42" s="21" customFormat="1" ht="25.5" customHeight="1">
      <c r="A75" s="21">
        <v>137</v>
      </c>
      <c r="B75" s="21" t="str">
        <f>IF(O75="","",#REF!)</f>
        <v/>
      </c>
      <c r="C75" s="22" t="str">
        <f>IF(O75="","",#REF!)</f>
        <v/>
      </c>
      <c r="D75" s="23" t="str">
        <f>IF(O75="","",#REF!&amp;"-"&amp;#REF!&amp;A75)</f>
        <v/>
      </c>
      <c r="E75" s="21">
        <f t="shared" ref="E75:E88" si="28">IF(O75="",0,O75)</f>
        <v>0</v>
      </c>
      <c r="F75" s="21" t="e">
        <f>IF(VLOOKUP($O75,'R05研修事業一覧'!$1:$1048576,4,0)="","",VLOOKUP($O75,'R05研修事業一覧'!$1:$1048576,4,0))</f>
        <v>#N/A</v>
      </c>
      <c r="G75" s="24">
        <f>IF(O75="",0,MATCH(V75,'R05研修事業一覧'!$R:$R,0)-1)</f>
        <v>0</v>
      </c>
      <c r="H75" s="24" t="str">
        <f>IF(O75="","",VLOOKUP(E75,'R05研修事業一覧'!$1:$1048576,5,0))</f>
        <v/>
      </c>
      <c r="I75" s="24" t="str">
        <f t="shared" ref="I75:I88" si="29">IF(V75="","",E75*100+G75)</f>
        <v/>
      </c>
      <c r="J75" s="24" t="str">
        <f>IF(I75="","",(VLOOKUP(I75,'R05研修事業一覧'!C:AC,8,0)))&amp;""</f>
        <v/>
      </c>
      <c r="K75" s="24" t="e">
        <f>IF(VLOOKUP(I75,'R05研修事業一覧'!C:AC,5,0)=0,VLOOKUP(I75,'R05研修事業一覧'!C:AC,6,0),"")&amp;""</f>
        <v>#N/A</v>
      </c>
      <c r="L75" s="50" t="e">
        <f>IF(VLOOKUP(I75,'R05研修事業一覧'!$C:$AC,14,0)="","",VLOOKUP(I75,'R05研修事業一覧'!$C:$AC,14,0))</f>
        <v>#N/A</v>
      </c>
      <c r="M75" s="22" t="str">
        <f>IF(O75="","",#REF!&amp;"-"&amp;#REF!&amp;"-"&amp;#REF!)</f>
        <v/>
      </c>
      <c r="N75" s="40"/>
      <c r="O75" s="78"/>
      <c r="P75" s="190" t="str">
        <f t="shared" si="21"/>
        <v/>
      </c>
      <c r="Q75" s="191"/>
      <c r="R75" s="191"/>
      <c r="S75" s="191"/>
      <c r="T75" s="191"/>
      <c r="U75" s="192"/>
      <c r="V75" s="79" t="str">
        <f t="shared" si="22"/>
        <v/>
      </c>
      <c r="W75" s="193" t="str">
        <f t="shared" si="23"/>
        <v/>
      </c>
      <c r="X75" s="194"/>
      <c r="Y75" s="193"/>
      <c r="Z75" s="195"/>
      <c r="AA75" s="195"/>
      <c r="AB75" s="195"/>
      <c r="AC75" s="194"/>
      <c r="AD75" s="193" t="str">
        <f t="shared" si="25"/>
        <v/>
      </c>
      <c r="AE75" s="194"/>
      <c r="AF75" s="187" t="str">
        <f t="shared" si="26"/>
        <v/>
      </c>
      <c r="AG75" s="188"/>
      <c r="AH75" s="188"/>
      <c r="AI75" s="188"/>
      <c r="AJ75" s="188"/>
      <c r="AK75" s="188"/>
      <c r="AL75" s="188"/>
      <c r="AM75" s="189"/>
      <c r="AO75" s="100"/>
      <c r="AP75" s="100"/>
    </row>
    <row r="76" spans="1:42" s="21" customFormat="1" ht="25.5" customHeight="1">
      <c r="A76" s="21">
        <v>138</v>
      </c>
      <c r="B76" s="21" t="str">
        <f>IF(O76="","",#REF!)</f>
        <v/>
      </c>
      <c r="C76" s="22" t="str">
        <f>IF(O76="","",#REF!)</f>
        <v/>
      </c>
      <c r="D76" s="23" t="str">
        <f>IF(O76="","",#REF!&amp;"-"&amp;#REF!&amp;A76)</f>
        <v/>
      </c>
      <c r="E76" s="21">
        <f t="shared" si="28"/>
        <v>0</v>
      </c>
      <c r="F76" s="21" t="e">
        <f>IF(VLOOKUP($O76,'R05研修事業一覧'!$1:$1048576,4,0)="","",VLOOKUP($O76,'R05研修事業一覧'!$1:$1048576,4,0))</f>
        <v>#N/A</v>
      </c>
      <c r="G76" s="24">
        <f>IF(O76="",0,MATCH(V76,'R05研修事業一覧'!$R:$R,0)-1)</f>
        <v>0</v>
      </c>
      <c r="H76" s="24" t="str">
        <f>IF(O76="","",VLOOKUP(E76,'R05研修事業一覧'!$1:$1048576,5,0))</f>
        <v/>
      </c>
      <c r="I76" s="24" t="str">
        <f t="shared" si="29"/>
        <v/>
      </c>
      <c r="J76" s="24" t="str">
        <f>IF(I76="","",(VLOOKUP(I76,'R05研修事業一覧'!C:AC,8,0)))&amp;""</f>
        <v/>
      </c>
      <c r="K76" s="24" t="e">
        <f>IF(VLOOKUP(I76,'R05研修事業一覧'!C:AC,5,0)=0,VLOOKUP(I76,'R05研修事業一覧'!C:AC,6,0),"")&amp;""</f>
        <v>#N/A</v>
      </c>
      <c r="L76" s="50" t="e">
        <f>IF(VLOOKUP(I76,'R05研修事業一覧'!$C:$AC,14,0)="","",VLOOKUP(I76,'R05研修事業一覧'!$C:$AC,14,0))</f>
        <v>#N/A</v>
      </c>
      <c r="M76" s="22" t="str">
        <f>IF(O76="","",#REF!&amp;"-"&amp;#REF!&amp;"-"&amp;#REF!)</f>
        <v/>
      </c>
      <c r="N76" s="40"/>
      <c r="O76" s="78"/>
      <c r="P76" s="190" t="str">
        <f t="shared" si="21"/>
        <v/>
      </c>
      <c r="Q76" s="191"/>
      <c r="R76" s="191"/>
      <c r="S76" s="191"/>
      <c r="T76" s="191"/>
      <c r="U76" s="192"/>
      <c r="V76" s="79" t="str">
        <f t="shared" si="22"/>
        <v/>
      </c>
      <c r="W76" s="193" t="str">
        <f t="shared" si="23"/>
        <v/>
      </c>
      <c r="X76" s="194"/>
      <c r="Y76" s="193"/>
      <c r="Z76" s="195"/>
      <c r="AA76" s="195"/>
      <c r="AB76" s="195"/>
      <c r="AC76" s="194"/>
      <c r="AD76" s="193" t="str">
        <f t="shared" si="25"/>
        <v/>
      </c>
      <c r="AE76" s="194"/>
      <c r="AF76" s="187" t="str">
        <f t="shared" si="26"/>
        <v/>
      </c>
      <c r="AG76" s="188"/>
      <c r="AH76" s="188"/>
      <c r="AI76" s="188"/>
      <c r="AJ76" s="188"/>
      <c r="AK76" s="188"/>
      <c r="AL76" s="188"/>
      <c r="AM76" s="189"/>
      <c r="AO76" s="100"/>
      <c r="AP76" s="100"/>
    </row>
    <row r="77" spans="1:42" s="21" customFormat="1" ht="25.5" customHeight="1">
      <c r="A77" s="21">
        <v>139</v>
      </c>
      <c r="B77" s="21" t="str">
        <f>IF(O77="","",#REF!)</f>
        <v/>
      </c>
      <c r="C77" s="22" t="str">
        <f>IF(O77="","",#REF!)</f>
        <v/>
      </c>
      <c r="D77" s="23" t="str">
        <f>IF(O77="","",#REF!&amp;"-"&amp;#REF!&amp;A77)</f>
        <v/>
      </c>
      <c r="E77" s="21">
        <f t="shared" si="28"/>
        <v>0</v>
      </c>
      <c r="F77" s="21" t="e">
        <f>IF(VLOOKUP($O77,'R05研修事業一覧'!$1:$1048576,4,0)="","",VLOOKUP($O77,'R05研修事業一覧'!$1:$1048576,4,0))</f>
        <v>#N/A</v>
      </c>
      <c r="G77" s="24">
        <f>IF(O77="",0,MATCH(V77,'R05研修事業一覧'!$R:$R,0)-1)</f>
        <v>0</v>
      </c>
      <c r="H77" s="24" t="str">
        <f>IF(O77="","",VLOOKUP(E77,'R05研修事業一覧'!$1:$1048576,5,0))</f>
        <v/>
      </c>
      <c r="I77" s="24" t="str">
        <f t="shared" si="29"/>
        <v/>
      </c>
      <c r="J77" s="24" t="str">
        <f>IF(I77="","",(VLOOKUP(I77,'R05研修事業一覧'!C:AC,8,0)))&amp;""</f>
        <v/>
      </c>
      <c r="K77" s="24" t="e">
        <f>IF(VLOOKUP(I77,'R05研修事業一覧'!C:AC,5,0)=0,VLOOKUP(I77,'R05研修事業一覧'!C:AC,6,0),"")&amp;""</f>
        <v>#N/A</v>
      </c>
      <c r="L77" s="50" t="e">
        <f>IF(VLOOKUP(I77,'R05研修事業一覧'!$C:$AC,14,0)="","",VLOOKUP(I77,'R05研修事業一覧'!$C:$AC,14,0))</f>
        <v>#N/A</v>
      </c>
      <c r="M77" s="22" t="str">
        <f>IF(O77="","",#REF!&amp;"-"&amp;#REF!&amp;"-"&amp;#REF!)</f>
        <v/>
      </c>
      <c r="N77" s="40"/>
      <c r="O77" s="78"/>
      <c r="P77" s="190" t="str">
        <f t="shared" si="21"/>
        <v/>
      </c>
      <c r="Q77" s="191"/>
      <c r="R77" s="191"/>
      <c r="S77" s="191"/>
      <c r="T77" s="191"/>
      <c r="U77" s="192"/>
      <c r="V77" s="79" t="str">
        <f t="shared" si="22"/>
        <v/>
      </c>
      <c r="W77" s="193" t="str">
        <f t="shared" si="23"/>
        <v/>
      </c>
      <c r="X77" s="194"/>
      <c r="Y77" s="193"/>
      <c r="Z77" s="195"/>
      <c r="AA77" s="195"/>
      <c r="AB77" s="195"/>
      <c r="AC77" s="194"/>
      <c r="AD77" s="193" t="str">
        <f t="shared" si="25"/>
        <v/>
      </c>
      <c r="AE77" s="194"/>
      <c r="AF77" s="187" t="str">
        <f t="shared" si="26"/>
        <v/>
      </c>
      <c r="AG77" s="188"/>
      <c r="AH77" s="188"/>
      <c r="AI77" s="188"/>
      <c r="AJ77" s="188"/>
      <c r="AK77" s="188"/>
      <c r="AL77" s="188"/>
      <c r="AM77" s="189"/>
      <c r="AO77" s="100"/>
      <c r="AP77" s="100"/>
    </row>
    <row r="78" spans="1:42" s="21" customFormat="1" ht="25.5" customHeight="1">
      <c r="A78" s="21">
        <v>140</v>
      </c>
      <c r="B78" s="21" t="str">
        <f>IF(O78="","",#REF!)</f>
        <v/>
      </c>
      <c r="C78" s="22" t="str">
        <f>IF(O78="","",#REF!)</f>
        <v/>
      </c>
      <c r="D78" s="23" t="str">
        <f>IF(O78="","",#REF!&amp;"-"&amp;#REF!&amp;A78)</f>
        <v/>
      </c>
      <c r="E78" s="21">
        <f t="shared" si="28"/>
        <v>0</v>
      </c>
      <c r="F78" s="21" t="e">
        <f>IF(VLOOKUP($O78,'R05研修事業一覧'!$1:$1048576,4,0)="","",VLOOKUP($O78,'R05研修事業一覧'!$1:$1048576,4,0))</f>
        <v>#N/A</v>
      </c>
      <c r="G78" s="24">
        <f>IF(O78="",0,MATCH(V78,'R05研修事業一覧'!$R:$R,0)-1)</f>
        <v>0</v>
      </c>
      <c r="H78" s="24" t="str">
        <f>IF(O78="","",VLOOKUP(E78,'R05研修事業一覧'!$1:$1048576,5,0))</f>
        <v/>
      </c>
      <c r="I78" s="24" t="str">
        <f t="shared" si="29"/>
        <v/>
      </c>
      <c r="J78" s="24" t="str">
        <f>IF(I78="","",(VLOOKUP(I78,'R05研修事業一覧'!C:AC,8,0)))&amp;""</f>
        <v/>
      </c>
      <c r="K78" s="24" t="e">
        <f>IF(VLOOKUP(I78,'R05研修事業一覧'!C:AC,5,0)=0,VLOOKUP(I78,'R05研修事業一覧'!C:AC,6,0),"")&amp;""</f>
        <v>#N/A</v>
      </c>
      <c r="L78" s="50" t="e">
        <f>IF(VLOOKUP(I78,'R05研修事業一覧'!$C:$AC,14,0)="","",VLOOKUP(I78,'R05研修事業一覧'!$C:$AC,14,0))</f>
        <v>#N/A</v>
      </c>
      <c r="M78" s="22" t="str">
        <f>IF(O78="","",#REF!&amp;"-"&amp;#REF!&amp;"-"&amp;#REF!)</f>
        <v/>
      </c>
      <c r="N78" s="40"/>
      <c r="O78" s="78"/>
      <c r="P78" s="190" t="str">
        <f t="shared" si="21"/>
        <v/>
      </c>
      <c r="Q78" s="191"/>
      <c r="R78" s="191"/>
      <c r="S78" s="191"/>
      <c r="T78" s="191"/>
      <c r="U78" s="192"/>
      <c r="V78" s="79" t="str">
        <f t="shared" si="22"/>
        <v/>
      </c>
      <c r="W78" s="193" t="str">
        <f t="shared" si="23"/>
        <v/>
      </c>
      <c r="X78" s="194"/>
      <c r="Y78" s="193"/>
      <c r="Z78" s="195"/>
      <c r="AA78" s="195"/>
      <c r="AB78" s="195"/>
      <c r="AC78" s="194"/>
      <c r="AD78" s="193" t="str">
        <f t="shared" si="25"/>
        <v/>
      </c>
      <c r="AE78" s="194"/>
      <c r="AF78" s="187" t="str">
        <f t="shared" si="26"/>
        <v/>
      </c>
      <c r="AG78" s="188"/>
      <c r="AH78" s="188"/>
      <c r="AI78" s="188"/>
      <c r="AJ78" s="188"/>
      <c r="AK78" s="188"/>
      <c r="AL78" s="188"/>
      <c r="AM78" s="189"/>
      <c r="AO78" s="100"/>
      <c r="AP78" s="100"/>
    </row>
    <row r="79" spans="1:42" s="21" customFormat="1" ht="25.5" customHeight="1">
      <c r="A79" s="21">
        <v>141</v>
      </c>
      <c r="B79" s="21" t="str">
        <f>IF(O79="","",#REF!)</f>
        <v/>
      </c>
      <c r="C79" s="22" t="str">
        <f>IF(O79="","",#REF!)</f>
        <v/>
      </c>
      <c r="D79" s="23" t="str">
        <f>IF(O79="","",#REF!&amp;"-"&amp;#REF!&amp;A79)</f>
        <v/>
      </c>
      <c r="E79" s="21">
        <f t="shared" si="28"/>
        <v>0</v>
      </c>
      <c r="F79" s="21" t="e">
        <f>IF(VLOOKUP($O79,'R05研修事業一覧'!$1:$1048576,4,0)="","",VLOOKUP($O79,'R05研修事業一覧'!$1:$1048576,4,0))</f>
        <v>#N/A</v>
      </c>
      <c r="G79" s="24">
        <f>IF(O79="",0,MATCH(V79,'R05研修事業一覧'!$R:$R,0)-1)</f>
        <v>0</v>
      </c>
      <c r="H79" s="24" t="str">
        <f>IF(O79="","",VLOOKUP(E79,'R05研修事業一覧'!$1:$1048576,5,0))</f>
        <v/>
      </c>
      <c r="I79" s="24" t="str">
        <f t="shared" si="29"/>
        <v/>
      </c>
      <c r="J79" s="24" t="str">
        <f>IF(I79="","",(VLOOKUP(I79,'R05研修事業一覧'!C:AC,8,0)))&amp;""</f>
        <v/>
      </c>
      <c r="K79" s="24" t="e">
        <f>IF(VLOOKUP(I79,'R05研修事業一覧'!C:AC,5,0)=0,VLOOKUP(I79,'R05研修事業一覧'!C:AC,6,0),"")&amp;""</f>
        <v>#N/A</v>
      </c>
      <c r="L79" s="50" t="e">
        <f>IF(VLOOKUP(I79,'R05研修事業一覧'!$C:$AC,14,0)="","",VLOOKUP(I79,'R05研修事業一覧'!$C:$AC,14,0))</f>
        <v>#N/A</v>
      </c>
      <c r="M79" s="22" t="str">
        <f>IF(O79="","",#REF!&amp;"-"&amp;#REF!&amp;"-"&amp;#REF!)</f>
        <v/>
      </c>
      <c r="N79" s="40"/>
      <c r="O79" s="78"/>
      <c r="P79" s="190" t="str">
        <f t="shared" si="21"/>
        <v/>
      </c>
      <c r="Q79" s="191"/>
      <c r="R79" s="191"/>
      <c r="S79" s="191"/>
      <c r="T79" s="191"/>
      <c r="U79" s="192"/>
      <c r="V79" s="79" t="str">
        <f t="shared" si="22"/>
        <v/>
      </c>
      <c r="W79" s="193" t="str">
        <f t="shared" si="23"/>
        <v/>
      </c>
      <c r="X79" s="194"/>
      <c r="Y79" s="193"/>
      <c r="Z79" s="195"/>
      <c r="AA79" s="195"/>
      <c r="AB79" s="195"/>
      <c r="AC79" s="194"/>
      <c r="AD79" s="193" t="str">
        <f t="shared" si="25"/>
        <v/>
      </c>
      <c r="AE79" s="194"/>
      <c r="AF79" s="187" t="str">
        <f t="shared" si="26"/>
        <v/>
      </c>
      <c r="AG79" s="188"/>
      <c r="AH79" s="188"/>
      <c r="AI79" s="188"/>
      <c r="AJ79" s="188"/>
      <c r="AK79" s="188"/>
      <c r="AL79" s="188"/>
      <c r="AM79" s="189"/>
      <c r="AO79" s="100"/>
      <c r="AP79" s="100"/>
    </row>
    <row r="80" spans="1:42" s="21" customFormat="1" ht="25.5" customHeight="1">
      <c r="A80" s="21">
        <v>142</v>
      </c>
      <c r="B80" s="21" t="str">
        <f>IF(O80="","",#REF!)</f>
        <v/>
      </c>
      <c r="C80" s="22" t="str">
        <f>IF(O80="","",#REF!)</f>
        <v/>
      </c>
      <c r="D80" s="23" t="str">
        <f>IF(O80="","",#REF!&amp;"-"&amp;#REF!&amp;A80)</f>
        <v/>
      </c>
      <c r="E80" s="21">
        <f t="shared" si="28"/>
        <v>0</v>
      </c>
      <c r="F80" s="21" t="e">
        <f>IF(VLOOKUP($O80,'R05研修事業一覧'!$1:$1048576,4,0)="","",VLOOKUP($O80,'R05研修事業一覧'!$1:$1048576,4,0))</f>
        <v>#N/A</v>
      </c>
      <c r="G80" s="24">
        <f>IF(O80="",0,MATCH(V80,'R05研修事業一覧'!$R:$R,0)-1)</f>
        <v>0</v>
      </c>
      <c r="H80" s="24" t="str">
        <f>IF(O80="","",VLOOKUP(E80,'R05研修事業一覧'!$1:$1048576,5,0))</f>
        <v/>
      </c>
      <c r="I80" s="24" t="str">
        <f t="shared" si="29"/>
        <v/>
      </c>
      <c r="J80" s="24" t="str">
        <f>IF(I80="","",(VLOOKUP(I80,'R05研修事業一覧'!C:AC,8,0)))&amp;""</f>
        <v/>
      </c>
      <c r="K80" s="24" t="e">
        <f>IF(VLOOKUP(I80,'R05研修事業一覧'!C:AC,5,0)=0,VLOOKUP(I80,'R05研修事業一覧'!C:AC,6,0),"")&amp;""</f>
        <v>#N/A</v>
      </c>
      <c r="L80" s="50" t="e">
        <f>IF(VLOOKUP(I80,'R05研修事業一覧'!$C:$AC,14,0)="","",VLOOKUP(I80,'R05研修事業一覧'!$C:$AC,14,0))</f>
        <v>#N/A</v>
      </c>
      <c r="M80" s="22" t="str">
        <f>IF(O80="","",#REF!&amp;"-"&amp;#REF!&amp;"-"&amp;#REF!)</f>
        <v/>
      </c>
      <c r="N80" s="40"/>
      <c r="O80" s="78"/>
      <c r="P80" s="190" t="str">
        <f t="shared" si="21"/>
        <v/>
      </c>
      <c r="Q80" s="191"/>
      <c r="R80" s="191"/>
      <c r="S80" s="191"/>
      <c r="T80" s="191"/>
      <c r="U80" s="192"/>
      <c r="V80" s="79" t="str">
        <f t="shared" si="22"/>
        <v/>
      </c>
      <c r="W80" s="193" t="str">
        <f t="shared" si="23"/>
        <v/>
      </c>
      <c r="X80" s="194"/>
      <c r="Y80" s="193"/>
      <c r="Z80" s="195"/>
      <c r="AA80" s="195"/>
      <c r="AB80" s="195"/>
      <c r="AC80" s="194"/>
      <c r="AD80" s="193" t="str">
        <f t="shared" si="25"/>
        <v/>
      </c>
      <c r="AE80" s="194"/>
      <c r="AF80" s="187" t="str">
        <f t="shared" si="26"/>
        <v/>
      </c>
      <c r="AG80" s="188"/>
      <c r="AH80" s="188"/>
      <c r="AI80" s="188"/>
      <c r="AJ80" s="188"/>
      <c r="AK80" s="188"/>
      <c r="AL80" s="188"/>
      <c r="AM80" s="189"/>
      <c r="AO80" s="100"/>
      <c r="AP80" s="100"/>
    </row>
    <row r="81" spans="1:42" s="21" customFormat="1" ht="25.5" customHeight="1">
      <c r="A81" s="21">
        <v>143</v>
      </c>
      <c r="B81" s="21" t="str">
        <f>IF(O81="","",#REF!)</f>
        <v/>
      </c>
      <c r="C81" s="22" t="str">
        <f>IF(O81="","",#REF!)</f>
        <v/>
      </c>
      <c r="D81" s="23" t="str">
        <f>IF(O81="","",#REF!&amp;"-"&amp;#REF!&amp;A81)</f>
        <v/>
      </c>
      <c r="E81" s="21">
        <f t="shared" si="28"/>
        <v>0</v>
      </c>
      <c r="F81" s="21" t="e">
        <f>IF(VLOOKUP($O81,'R05研修事業一覧'!$1:$1048576,4,0)="","",VLOOKUP($O81,'R05研修事業一覧'!$1:$1048576,4,0))</f>
        <v>#N/A</v>
      </c>
      <c r="G81" s="24">
        <f>IF(O81="",0,MATCH(V81,'R05研修事業一覧'!$R:$R,0)-1)</f>
        <v>0</v>
      </c>
      <c r="H81" s="24" t="str">
        <f>IF(O81="","",VLOOKUP(E81,'R05研修事業一覧'!$1:$1048576,5,0))</f>
        <v/>
      </c>
      <c r="I81" s="24" t="str">
        <f t="shared" si="29"/>
        <v/>
      </c>
      <c r="J81" s="24" t="str">
        <f>IF(I81="","",(VLOOKUP(I81,'R05研修事業一覧'!C:AC,8,0)))&amp;""</f>
        <v/>
      </c>
      <c r="K81" s="24" t="e">
        <f>IF(VLOOKUP(I81,'R05研修事業一覧'!C:AC,5,0)=0,VLOOKUP(I81,'R05研修事業一覧'!C:AC,6,0),"")&amp;""</f>
        <v>#N/A</v>
      </c>
      <c r="L81" s="50" t="e">
        <f>IF(VLOOKUP(I81,'R05研修事業一覧'!$C:$AC,14,0)="","",VLOOKUP(I81,'R05研修事業一覧'!$C:$AC,14,0))</f>
        <v>#N/A</v>
      </c>
      <c r="M81" s="22" t="str">
        <f>IF(O81="","",#REF!&amp;"-"&amp;#REF!&amp;"-"&amp;#REF!)</f>
        <v/>
      </c>
      <c r="N81" s="40"/>
      <c r="O81" s="78"/>
      <c r="P81" s="190" t="str">
        <f t="shared" si="21"/>
        <v/>
      </c>
      <c r="Q81" s="191"/>
      <c r="R81" s="191"/>
      <c r="S81" s="191"/>
      <c r="T81" s="191"/>
      <c r="U81" s="192"/>
      <c r="V81" s="79" t="str">
        <f t="shared" si="22"/>
        <v/>
      </c>
      <c r="W81" s="193" t="str">
        <f t="shared" si="23"/>
        <v/>
      </c>
      <c r="X81" s="194"/>
      <c r="Y81" s="193"/>
      <c r="Z81" s="195"/>
      <c r="AA81" s="195"/>
      <c r="AB81" s="195"/>
      <c r="AC81" s="194"/>
      <c r="AD81" s="193" t="str">
        <f t="shared" si="25"/>
        <v/>
      </c>
      <c r="AE81" s="194"/>
      <c r="AF81" s="187" t="str">
        <f t="shared" si="26"/>
        <v/>
      </c>
      <c r="AG81" s="188"/>
      <c r="AH81" s="188"/>
      <c r="AI81" s="188"/>
      <c r="AJ81" s="188"/>
      <c r="AK81" s="188"/>
      <c r="AL81" s="188"/>
      <c r="AM81" s="189"/>
      <c r="AO81" s="100"/>
      <c r="AP81" s="100"/>
    </row>
    <row r="82" spans="1:42" s="21" customFormat="1" ht="25.5" customHeight="1">
      <c r="A82" s="21">
        <v>144</v>
      </c>
      <c r="B82" s="21" t="str">
        <f>IF(O82="","",#REF!)</f>
        <v/>
      </c>
      <c r="C82" s="22" t="str">
        <f>IF(O82="","",#REF!)</f>
        <v/>
      </c>
      <c r="D82" s="23" t="str">
        <f>IF(O82="","",#REF!&amp;"-"&amp;#REF!&amp;A82)</f>
        <v/>
      </c>
      <c r="E82" s="21">
        <f t="shared" si="28"/>
        <v>0</v>
      </c>
      <c r="F82" s="21" t="e">
        <f>IF(VLOOKUP($O82,'R05研修事業一覧'!$1:$1048576,4,0)="","",VLOOKUP($O82,'R05研修事業一覧'!$1:$1048576,4,0))</f>
        <v>#N/A</v>
      </c>
      <c r="G82" s="24">
        <f>IF(O82="",0,MATCH(V82,'R05研修事業一覧'!$R:$R,0)-1)</f>
        <v>0</v>
      </c>
      <c r="H82" s="24" t="str">
        <f>IF(O82="","",VLOOKUP(E82,'R05研修事業一覧'!$1:$1048576,5,0))</f>
        <v/>
      </c>
      <c r="I82" s="24" t="str">
        <f t="shared" si="29"/>
        <v/>
      </c>
      <c r="J82" s="24" t="str">
        <f>IF(I82="","",(VLOOKUP(I82,'R05研修事業一覧'!C:AC,8,0)))&amp;""</f>
        <v/>
      </c>
      <c r="K82" s="24" t="e">
        <f>IF(VLOOKUP(I82,'R05研修事業一覧'!C:AC,5,0)=0,VLOOKUP(I82,'R05研修事業一覧'!C:AC,6,0),"")&amp;""</f>
        <v>#N/A</v>
      </c>
      <c r="L82" s="50" t="e">
        <f>IF(VLOOKUP(I82,'R05研修事業一覧'!$C:$AC,14,0)="","",VLOOKUP(I82,'R05研修事業一覧'!$C:$AC,14,0))</f>
        <v>#N/A</v>
      </c>
      <c r="M82" s="22" t="str">
        <f>IF(O82="","",#REF!&amp;"-"&amp;#REF!&amp;"-"&amp;#REF!)</f>
        <v/>
      </c>
      <c r="N82" s="40"/>
      <c r="O82" s="78"/>
      <c r="P82" s="190" t="str">
        <f t="shared" si="21"/>
        <v/>
      </c>
      <c r="Q82" s="191"/>
      <c r="R82" s="191"/>
      <c r="S82" s="191"/>
      <c r="T82" s="191"/>
      <c r="U82" s="192"/>
      <c r="V82" s="79" t="str">
        <f t="shared" si="22"/>
        <v/>
      </c>
      <c r="W82" s="193" t="str">
        <f t="shared" si="23"/>
        <v/>
      </c>
      <c r="X82" s="194"/>
      <c r="Y82" s="193"/>
      <c r="Z82" s="195"/>
      <c r="AA82" s="195"/>
      <c r="AB82" s="195"/>
      <c r="AC82" s="194"/>
      <c r="AD82" s="193" t="str">
        <f t="shared" si="25"/>
        <v/>
      </c>
      <c r="AE82" s="194"/>
      <c r="AF82" s="187" t="str">
        <f t="shared" si="26"/>
        <v/>
      </c>
      <c r="AG82" s="188"/>
      <c r="AH82" s="188"/>
      <c r="AI82" s="188"/>
      <c r="AJ82" s="188"/>
      <c r="AK82" s="188"/>
      <c r="AL82" s="188"/>
      <c r="AM82" s="189"/>
      <c r="AO82" s="100"/>
      <c r="AP82" s="100"/>
    </row>
    <row r="83" spans="1:42" s="21" customFormat="1" ht="25.5" customHeight="1">
      <c r="A83" s="21">
        <v>145</v>
      </c>
      <c r="B83" s="21" t="str">
        <f>IF(O83="","",#REF!)</f>
        <v/>
      </c>
      <c r="C83" s="22" t="str">
        <f>IF(O83="","",#REF!)</f>
        <v/>
      </c>
      <c r="D83" s="23" t="str">
        <f>IF(O83="","",#REF!&amp;"-"&amp;#REF!&amp;A83)</f>
        <v/>
      </c>
      <c r="E83" s="21">
        <f t="shared" si="28"/>
        <v>0</v>
      </c>
      <c r="F83" s="21" t="e">
        <f>IF(VLOOKUP($O83,'R05研修事業一覧'!$1:$1048576,4,0)="","",VLOOKUP($O83,'R05研修事業一覧'!$1:$1048576,4,0))</f>
        <v>#N/A</v>
      </c>
      <c r="G83" s="24">
        <f>IF(O83="",0,MATCH(V83,'R05研修事業一覧'!$R:$R,0)-1)</f>
        <v>0</v>
      </c>
      <c r="H83" s="24" t="str">
        <f>IF(O83="","",VLOOKUP(E83,'R05研修事業一覧'!$1:$1048576,5,0))</f>
        <v/>
      </c>
      <c r="I83" s="24" t="str">
        <f t="shared" si="29"/>
        <v/>
      </c>
      <c r="J83" s="24" t="str">
        <f>IF(I83="","",(VLOOKUP(I83,'R05研修事業一覧'!C:AC,8,0)))&amp;""</f>
        <v/>
      </c>
      <c r="K83" s="24" t="e">
        <f>IF(VLOOKUP(I83,'R05研修事業一覧'!C:AC,5,0)=0,VLOOKUP(I83,'R05研修事業一覧'!C:AC,6,0),"")&amp;""</f>
        <v>#N/A</v>
      </c>
      <c r="L83" s="50" t="e">
        <f>IF(VLOOKUP(I83,'R05研修事業一覧'!$C:$AC,14,0)="","",VLOOKUP(I83,'R05研修事業一覧'!$C:$AC,14,0))</f>
        <v>#N/A</v>
      </c>
      <c r="M83" s="22" t="str">
        <f>IF(O83="","",#REF!&amp;"-"&amp;#REF!&amp;"-"&amp;#REF!)</f>
        <v/>
      </c>
      <c r="N83" s="40"/>
      <c r="O83" s="78"/>
      <c r="P83" s="190" t="str">
        <f t="shared" si="21"/>
        <v/>
      </c>
      <c r="Q83" s="191"/>
      <c r="R83" s="191"/>
      <c r="S83" s="191"/>
      <c r="T83" s="191"/>
      <c r="U83" s="192"/>
      <c r="V83" s="79" t="str">
        <f t="shared" si="22"/>
        <v/>
      </c>
      <c r="W83" s="193" t="str">
        <f t="shared" si="23"/>
        <v/>
      </c>
      <c r="X83" s="194"/>
      <c r="Y83" s="193"/>
      <c r="Z83" s="195"/>
      <c r="AA83" s="195"/>
      <c r="AB83" s="195"/>
      <c r="AC83" s="194"/>
      <c r="AD83" s="193" t="str">
        <f t="shared" si="25"/>
        <v/>
      </c>
      <c r="AE83" s="194"/>
      <c r="AF83" s="187" t="str">
        <f t="shared" si="26"/>
        <v/>
      </c>
      <c r="AG83" s="188"/>
      <c r="AH83" s="188"/>
      <c r="AI83" s="188"/>
      <c r="AJ83" s="188"/>
      <c r="AK83" s="188"/>
      <c r="AL83" s="188"/>
      <c r="AM83" s="189"/>
      <c r="AO83" s="100"/>
      <c r="AP83" s="100"/>
    </row>
    <row r="84" spans="1:42" s="21" customFormat="1" ht="25.5" customHeight="1">
      <c r="A84" s="21">
        <v>146</v>
      </c>
      <c r="B84" s="21" t="str">
        <f>IF(O84="","",#REF!)</f>
        <v/>
      </c>
      <c r="C84" s="22" t="str">
        <f>IF(O84="","",#REF!)</f>
        <v/>
      </c>
      <c r="D84" s="23" t="str">
        <f>IF(O84="","",#REF!&amp;"-"&amp;#REF!&amp;A84)</f>
        <v/>
      </c>
      <c r="E84" s="21">
        <f t="shared" si="28"/>
        <v>0</v>
      </c>
      <c r="F84" s="21" t="e">
        <f>IF(VLOOKUP($O84,'R05研修事業一覧'!$1:$1048576,4,0)="","",VLOOKUP($O84,'R05研修事業一覧'!$1:$1048576,4,0))</f>
        <v>#N/A</v>
      </c>
      <c r="G84" s="24">
        <f>IF(O84="",0,MATCH(V84,'R05研修事業一覧'!$R:$R,0)-1)</f>
        <v>0</v>
      </c>
      <c r="H84" s="24" t="str">
        <f>IF(O84="","",VLOOKUP(E84,'R05研修事業一覧'!$1:$1048576,5,0))</f>
        <v/>
      </c>
      <c r="I84" s="24" t="str">
        <f t="shared" si="29"/>
        <v/>
      </c>
      <c r="J84" s="24" t="str">
        <f>IF(I84="","",(VLOOKUP(I84,'R05研修事業一覧'!C:AC,8,0)))&amp;""</f>
        <v/>
      </c>
      <c r="K84" s="24" t="e">
        <f>IF(VLOOKUP(I84,'R05研修事業一覧'!C:AC,5,0)=0,VLOOKUP(I84,'R05研修事業一覧'!C:AC,6,0),"")&amp;""</f>
        <v>#N/A</v>
      </c>
      <c r="L84" s="50" t="e">
        <f>IF(VLOOKUP(I84,'R05研修事業一覧'!$C:$AC,14,0)="","",VLOOKUP(I84,'R05研修事業一覧'!$C:$AC,14,0))</f>
        <v>#N/A</v>
      </c>
      <c r="M84" s="22" t="str">
        <f>IF(O84="","",#REF!&amp;"-"&amp;#REF!&amp;"-"&amp;#REF!)</f>
        <v/>
      </c>
      <c r="N84" s="40"/>
      <c r="O84" s="78"/>
      <c r="P84" s="190" t="str">
        <f t="shared" si="21"/>
        <v/>
      </c>
      <c r="Q84" s="191"/>
      <c r="R84" s="191"/>
      <c r="S84" s="191"/>
      <c r="T84" s="191"/>
      <c r="U84" s="192"/>
      <c r="V84" s="79" t="str">
        <f t="shared" si="22"/>
        <v/>
      </c>
      <c r="W84" s="193" t="str">
        <f t="shared" si="23"/>
        <v/>
      </c>
      <c r="X84" s="194"/>
      <c r="Y84" s="193"/>
      <c r="Z84" s="195"/>
      <c r="AA84" s="195"/>
      <c r="AB84" s="195"/>
      <c r="AC84" s="194"/>
      <c r="AD84" s="193" t="str">
        <f t="shared" si="25"/>
        <v/>
      </c>
      <c r="AE84" s="194"/>
      <c r="AF84" s="187" t="str">
        <f t="shared" si="26"/>
        <v/>
      </c>
      <c r="AG84" s="188"/>
      <c r="AH84" s="188"/>
      <c r="AI84" s="188"/>
      <c r="AJ84" s="188"/>
      <c r="AK84" s="188"/>
      <c r="AL84" s="188"/>
      <c r="AM84" s="189"/>
      <c r="AO84" s="100"/>
      <c r="AP84" s="100"/>
    </row>
    <row r="85" spans="1:42" s="21" customFormat="1" ht="25.5" customHeight="1">
      <c r="A85" s="21">
        <v>147</v>
      </c>
      <c r="B85" s="21" t="str">
        <f>IF(O85="","",#REF!)</f>
        <v/>
      </c>
      <c r="C85" s="22" t="str">
        <f>IF(O85="","",#REF!)</f>
        <v/>
      </c>
      <c r="D85" s="23" t="str">
        <f>IF(O85="","",#REF!&amp;"-"&amp;#REF!&amp;A85)</f>
        <v/>
      </c>
      <c r="E85" s="21">
        <f t="shared" si="28"/>
        <v>0</v>
      </c>
      <c r="F85" s="21" t="e">
        <f>IF(VLOOKUP($O85,'R05研修事業一覧'!$1:$1048576,4,0)="","",VLOOKUP($O85,'R05研修事業一覧'!$1:$1048576,4,0))</f>
        <v>#N/A</v>
      </c>
      <c r="G85" s="24">
        <f>IF(O85="",0,MATCH(V85,'R05研修事業一覧'!$R:$R,0)-1)</f>
        <v>0</v>
      </c>
      <c r="H85" s="24" t="str">
        <f>IF(O85="","",VLOOKUP(E85,'R05研修事業一覧'!$1:$1048576,5,0))</f>
        <v/>
      </c>
      <c r="I85" s="24" t="str">
        <f t="shared" si="29"/>
        <v/>
      </c>
      <c r="J85" s="24" t="str">
        <f>IF(I85="","",(VLOOKUP(I85,'R05研修事業一覧'!C:AC,8,0)))&amp;""</f>
        <v/>
      </c>
      <c r="K85" s="24" t="e">
        <f>IF(VLOOKUP(I85,'R05研修事業一覧'!C:AC,5,0)=0,VLOOKUP(I85,'R05研修事業一覧'!C:AC,6,0),"")&amp;""</f>
        <v>#N/A</v>
      </c>
      <c r="L85" s="50" t="e">
        <f>IF(VLOOKUP(I85,'R05研修事業一覧'!$C:$AC,14,0)="","",VLOOKUP(I85,'R05研修事業一覧'!$C:$AC,14,0))</f>
        <v>#N/A</v>
      </c>
      <c r="M85" s="22" t="str">
        <f>IF(O85="","",#REF!&amp;"-"&amp;#REF!&amp;"-"&amp;#REF!)</f>
        <v/>
      </c>
      <c r="N85" s="40"/>
      <c r="O85" s="78"/>
      <c r="P85" s="190" t="str">
        <f t="shared" si="21"/>
        <v/>
      </c>
      <c r="Q85" s="191"/>
      <c r="R85" s="191"/>
      <c r="S85" s="191"/>
      <c r="T85" s="191"/>
      <c r="U85" s="192"/>
      <c r="V85" s="79" t="str">
        <f t="shared" si="22"/>
        <v/>
      </c>
      <c r="W85" s="193" t="str">
        <f t="shared" si="23"/>
        <v/>
      </c>
      <c r="X85" s="194"/>
      <c r="Y85" s="193"/>
      <c r="Z85" s="195"/>
      <c r="AA85" s="195"/>
      <c r="AB85" s="195"/>
      <c r="AC85" s="194"/>
      <c r="AD85" s="193" t="str">
        <f t="shared" si="25"/>
        <v/>
      </c>
      <c r="AE85" s="194"/>
      <c r="AF85" s="187" t="str">
        <f t="shared" si="26"/>
        <v/>
      </c>
      <c r="AG85" s="188"/>
      <c r="AH85" s="188"/>
      <c r="AI85" s="188"/>
      <c r="AJ85" s="188"/>
      <c r="AK85" s="188"/>
      <c r="AL85" s="188"/>
      <c r="AM85" s="189"/>
      <c r="AO85" s="100"/>
      <c r="AP85" s="100"/>
    </row>
    <row r="86" spans="1:42" s="21" customFormat="1" ht="25.5" customHeight="1">
      <c r="A86" s="21">
        <v>148</v>
      </c>
      <c r="B86" s="21" t="str">
        <f>IF(O86="","",#REF!)</f>
        <v/>
      </c>
      <c r="C86" s="22" t="str">
        <f>IF(O86="","",#REF!)</f>
        <v/>
      </c>
      <c r="D86" s="23" t="str">
        <f>IF(O86="","",#REF!&amp;"-"&amp;#REF!&amp;A86)</f>
        <v/>
      </c>
      <c r="E86" s="21">
        <f t="shared" si="28"/>
        <v>0</v>
      </c>
      <c r="F86" s="21" t="e">
        <f>IF(VLOOKUP($O86,'R05研修事業一覧'!$1:$1048576,4,0)="","",VLOOKUP($O86,'R05研修事業一覧'!$1:$1048576,4,0))</f>
        <v>#N/A</v>
      </c>
      <c r="G86" s="24">
        <f>IF(O86="",0,MATCH(V86,'R05研修事業一覧'!$R:$R,0)-1)</f>
        <v>0</v>
      </c>
      <c r="H86" s="24" t="str">
        <f>IF(O86="","",VLOOKUP(E86,'R05研修事業一覧'!$1:$1048576,5,0))</f>
        <v/>
      </c>
      <c r="I86" s="24" t="str">
        <f t="shared" si="29"/>
        <v/>
      </c>
      <c r="J86" s="24" t="str">
        <f>IF(I86="","",(VLOOKUP(I86,'R05研修事業一覧'!C:AC,8,0)))&amp;""</f>
        <v/>
      </c>
      <c r="K86" s="24" t="e">
        <f>IF(VLOOKUP(I86,'R05研修事業一覧'!C:AC,5,0)=0,VLOOKUP(I86,'R05研修事業一覧'!C:AC,6,0),"")&amp;""</f>
        <v>#N/A</v>
      </c>
      <c r="L86" s="50" t="e">
        <f>IF(VLOOKUP(I86,'R05研修事業一覧'!$C:$AC,14,0)="","",VLOOKUP(I86,'R05研修事業一覧'!$C:$AC,14,0))</f>
        <v>#N/A</v>
      </c>
      <c r="M86" s="22" t="str">
        <f>IF(O86="","",#REF!&amp;"-"&amp;#REF!&amp;"-"&amp;#REF!)</f>
        <v/>
      </c>
      <c r="N86" s="40"/>
      <c r="O86" s="78"/>
      <c r="P86" s="190" t="str">
        <f t="shared" si="21"/>
        <v/>
      </c>
      <c r="Q86" s="191"/>
      <c r="R86" s="191"/>
      <c r="S86" s="191"/>
      <c r="T86" s="191"/>
      <c r="U86" s="192"/>
      <c r="V86" s="79" t="str">
        <f t="shared" si="22"/>
        <v/>
      </c>
      <c r="W86" s="193" t="str">
        <f t="shared" si="23"/>
        <v/>
      </c>
      <c r="X86" s="194"/>
      <c r="Y86" s="193"/>
      <c r="Z86" s="195"/>
      <c r="AA86" s="195"/>
      <c r="AB86" s="195"/>
      <c r="AC86" s="194"/>
      <c r="AD86" s="193" t="str">
        <f t="shared" si="25"/>
        <v/>
      </c>
      <c r="AE86" s="194"/>
      <c r="AF86" s="187" t="str">
        <f t="shared" si="26"/>
        <v/>
      </c>
      <c r="AG86" s="188"/>
      <c r="AH86" s="188"/>
      <c r="AI86" s="188"/>
      <c r="AJ86" s="188"/>
      <c r="AK86" s="188"/>
      <c r="AL86" s="188"/>
      <c r="AM86" s="189"/>
      <c r="AO86" s="100"/>
      <c r="AP86" s="100"/>
    </row>
    <row r="87" spans="1:42" s="21" customFormat="1" ht="25.5" customHeight="1">
      <c r="A87" s="21">
        <v>149</v>
      </c>
      <c r="B87" s="21" t="str">
        <f>IF(O87="","",#REF!)</f>
        <v/>
      </c>
      <c r="C87" s="22" t="str">
        <f>IF(O87="","",#REF!)</f>
        <v/>
      </c>
      <c r="D87" s="23" t="str">
        <f>IF(O87="","",#REF!&amp;"-"&amp;#REF!&amp;A87)</f>
        <v/>
      </c>
      <c r="E87" s="21">
        <f t="shared" si="28"/>
        <v>0</v>
      </c>
      <c r="F87" s="21" t="e">
        <f>IF(VLOOKUP($O87,'R05研修事業一覧'!$1:$1048576,4,0)="","",VLOOKUP($O87,'R05研修事業一覧'!$1:$1048576,4,0))</f>
        <v>#N/A</v>
      </c>
      <c r="G87" s="24">
        <f>IF(O87="",0,MATCH(V87,'R05研修事業一覧'!$R:$R,0)-1)</f>
        <v>0</v>
      </c>
      <c r="H87" s="24" t="str">
        <f>IF(O87="","",VLOOKUP(E87,'R05研修事業一覧'!$1:$1048576,5,0))</f>
        <v/>
      </c>
      <c r="I87" s="24" t="str">
        <f t="shared" si="29"/>
        <v/>
      </c>
      <c r="J87" s="24" t="str">
        <f>IF(I87="","",(VLOOKUP(I87,'R05研修事業一覧'!C:AC,8,0)))&amp;""</f>
        <v/>
      </c>
      <c r="K87" s="24" t="e">
        <f>IF(VLOOKUP(I87,'R05研修事業一覧'!C:AC,5,0)=0,VLOOKUP(I87,'R05研修事業一覧'!C:AC,6,0),"")&amp;""</f>
        <v>#N/A</v>
      </c>
      <c r="L87" s="50" t="e">
        <f>IF(VLOOKUP(I87,'R05研修事業一覧'!$C:$AC,14,0)="","",VLOOKUP(I87,'R05研修事業一覧'!$C:$AC,14,0))</f>
        <v>#N/A</v>
      </c>
      <c r="M87" s="22" t="str">
        <f>IF(O87="","",#REF!&amp;"-"&amp;#REF!&amp;"-"&amp;#REF!)</f>
        <v/>
      </c>
      <c r="N87" s="40"/>
      <c r="O87" s="78"/>
      <c r="P87" s="190" t="str">
        <f t="shared" si="21"/>
        <v/>
      </c>
      <c r="Q87" s="191"/>
      <c r="R87" s="191"/>
      <c r="S87" s="191"/>
      <c r="T87" s="191"/>
      <c r="U87" s="192"/>
      <c r="V87" s="79" t="str">
        <f t="shared" si="22"/>
        <v/>
      </c>
      <c r="W87" s="193" t="str">
        <f t="shared" si="23"/>
        <v/>
      </c>
      <c r="X87" s="194"/>
      <c r="Y87" s="193"/>
      <c r="Z87" s="195"/>
      <c r="AA87" s="195"/>
      <c r="AB87" s="195"/>
      <c r="AC87" s="194"/>
      <c r="AD87" s="193" t="str">
        <f t="shared" si="25"/>
        <v/>
      </c>
      <c r="AE87" s="194"/>
      <c r="AF87" s="187" t="str">
        <f t="shared" si="26"/>
        <v/>
      </c>
      <c r="AG87" s="188"/>
      <c r="AH87" s="188"/>
      <c r="AI87" s="188"/>
      <c r="AJ87" s="188"/>
      <c r="AK87" s="188"/>
      <c r="AL87" s="188"/>
      <c r="AM87" s="189"/>
      <c r="AO87" s="100"/>
      <c r="AP87" s="100"/>
    </row>
    <row r="88" spans="1:42" s="21" customFormat="1" ht="25.5" customHeight="1">
      <c r="A88" s="21">
        <v>150</v>
      </c>
      <c r="B88" s="21" t="str">
        <f>IF(O88="","",#REF!)</f>
        <v/>
      </c>
      <c r="C88" s="22" t="str">
        <f>IF(O88="","",#REF!)</f>
        <v/>
      </c>
      <c r="D88" s="23" t="str">
        <f>IF(O88="","",#REF!&amp;"-"&amp;#REF!&amp;A88)</f>
        <v/>
      </c>
      <c r="E88" s="21">
        <f t="shared" si="28"/>
        <v>0</v>
      </c>
      <c r="F88" s="21" t="e">
        <f>IF(VLOOKUP($O88,'R05研修事業一覧'!$1:$1048576,4,0)="","",VLOOKUP($O88,'R05研修事業一覧'!$1:$1048576,4,0))</f>
        <v>#N/A</v>
      </c>
      <c r="G88" s="24">
        <f>IF(O88="",0,MATCH(V88,'R05研修事業一覧'!$R:$R,0)-1)</f>
        <v>0</v>
      </c>
      <c r="H88" s="24" t="str">
        <f>IF(O88="","",VLOOKUP(E88,'R05研修事業一覧'!$1:$1048576,5,0))</f>
        <v/>
      </c>
      <c r="I88" s="24" t="str">
        <f t="shared" si="29"/>
        <v/>
      </c>
      <c r="J88" s="24" t="str">
        <f>IF(I88="","",(VLOOKUP(I88,'R05研修事業一覧'!C:AC,8,0)))&amp;""</f>
        <v/>
      </c>
      <c r="K88" s="24" t="e">
        <f>IF(VLOOKUP(I88,'R05研修事業一覧'!C:AC,5,0)=0,VLOOKUP(I88,'R05研修事業一覧'!C:AC,6,0),"")&amp;""</f>
        <v>#N/A</v>
      </c>
      <c r="L88" s="50" t="e">
        <f>IF(VLOOKUP(I88,'R05研修事業一覧'!$C:$AC,14,0)="","",VLOOKUP(I88,'R05研修事業一覧'!$C:$AC,14,0))</f>
        <v>#N/A</v>
      </c>
      <c r="M88" s="22" t="str">
        <f>IF(O88="","",#REF!&amp;"-"&amp;#REF!&amp;"-"&amp;#REF!)</f>
        <v/>
      </c>
      <c r="N88" s="40"/>
      <c r="O88" s="78"/>
      <c r="P88" s="190" t="str">
        <f t="shared" si="21"/>
        <v/>
      </c>
      <c r="Q88" s="191"/>
      <c r="R88" s="191"/>
      <c r="S88" s="191"/>
      <c r="T88" s="191"/>
      <c r="U88" s="192"/>
      <c r="V88" s="79" t="str">
        <f t="shared" si="22"/>
        <v/>
      </c>
      <c r="W88" s="193" t="str">
        <f t="shared" si="23"/>
        <v/>
      </c>
      <c r="X88" s="194"/>
      <c r="Y88" s="193"/>
      <c r="Z88" s="195"/>
      <c r="AA88" s="195"/>
      <c r="AB88" s="195"/>
      <c r="AC88" s="194"/>
      <c r="AD88" s="193" t="str">
        <f t="shared" si="25"/>
        <v/>
      </c>
      <c r="AE88" s="194"/>
      <c r="AF88" s="187" t="str">
        <f t="shared" si="26"/>
        <v/>
      </c>
      <c r="AG88" s="188"/>
      <c r="AH88" s="188"/>
      <c r="AI88" s="188"/>
      <c r="AJ88" s="188"/>
      <c r="AK88" s="188"/>
      <c r="AL88" s="188"/>
      <c r="AM88" s="189"/>
      <c r="AO88" s="100"/>
      <c r="AP88" s="100"/>
    </row>
    <row r="89" spans="1:42" ht="15.75" customHeight="1">
      <c r="N89" s="10"/>
      <c r="O89" s="10"/>
      <c r="P89" s="10"/>
      <c r="Q89" s="10"/>
      <c r="R89" s="10"/>
      <c r="S89" s="10"/>
      <c r="T89" s="10"/>
      <c r="U89" s="10"/>
      <c r="V89" s="85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O89" s="100"/>
    </row>
    <row r="90" spans="1:42" ht="15.75" customHeight="1">
      <c r="N90" s="10"/>
      <c r="O90" s="10"/>
      <c r="P90" s="10"/>
      <c r="Q90" s="10"/>
      <c r="R90" s="10"/>
      <c r="S90" s="10"/>
      <c r="T90" s="10"/>
      <c r="U90" s="10"/>
      <c r="V90" s="85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O90" s="100"/>
    </row>
    <row r="91" spans="1:42" ht="15.75" customHeight="1">
      <c r="L91" s="103"/>
      <c r="N91" s="10"/>
      <c r="O91" s="10"/>
      <c r="P91" s="10"/>
      <c r="Q91" s="10"/>
      <c r="R91" s="10"/>
      <c r="S91" s="10"/>
      <c r="T91" s="10"/>
      <c r="U91" s="10"/>
      <c r="V91" s="85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3" spans="1:42" ht="15.75" customHeight="1">
      <c r="L93" s="103"/>
    </row>
    <row r="98" spans="12:12" ht="15.75" customHeight="1">
      <c r="L98" s="48"/>
    </row>
    <row r="99" spans="12:12" ht="15.75" customHeight="1">
      <c r="L99" s="51"/>
    </row>
    <row r="100" spans="12:12" ht="15.75" customHeight="1">
      <c r="L100" s="51"/>
    </row>
    <row r="105" spans="12:12" ht="15.75" customHeight="1">
      <c r="L105" s="48"/>
    </row>
    <row r="107" spans="12:12" ht="15.75" customHeight="1">
      <c r="L107" s="49"/>
    </row>
    <row r="108" spans="12:12" ht="15.75" customHeight="1">
      <c r="L108" s="50"/>
    </row>
    <row r="109" spans="12:12" ht="15.75" customHeight="1">
      <c r="L109" s="50"/>
    </row>
    <row r="110" spans="12:12" ht="15.75" customHeight="1">
      <c r="L110" s="50"/>
    </row>
    <row r="111" spans="12:12" ht="15.75" customHeight="1">
      <c r="L111" s="50"/>
    </row>
    <row r="112" spans="12:12" ht="15.75" customHeight="1">
      <c r="L112" s="50"/>
    </row>
    <row r="113" spans="12:12" ht="15.75" customHeight="1">
      <c r="L113" s="50"/>
    </row>
    <row r="114" spans="12:12" ht="15.75" customHeight="1">
      <c r="L114" s="50"/>
    </row>
    <row r="115" spans="12:12" ht="15.75" customHeight="1">
      <c r="L115" s="50"/>
    </row>
    <row r="116" spans="12:12" ht="15.75" customHeight="1">
      <c r="L116" s="50"/>
    </row>
    <row r="117" spans="12:12" ht="15.75" customHeight="1">
      <c r="L117" s="50"/>
    </row>
    <row r="118" spans="12:12" ht="15.75" customHeight="1">
      <c r="L118" s="50"/>
    </row>
    <row r="119" spans="12:12" ht="15.75" customHeight="1">
      <c r="L119" s="50"/>
    </row>
    <row r="120" spans="12:12" ht="15.75" customHeight="1">
      <c r="L120" s="50"/>
    </row>
    <row r="121" spans="12:12" ht="15.75" customHeight="1">
      <c r="L121" s="50"/>
    </row>
    <row r="122" spans="12:12" ht="15.75" customHeight="1">
      <c r="L122" s="50"/>
    </row>
    <row r="123" spans="12:12" ht="15.75" customHeight="1">
      <c r="L123" s="50"/>
    </row>
    <row r="124" spans="12:12" ht="15.75" customHeight="1">
      <c r="L124" s="50"/>
    </row>
    <row r="125" spans="12:12" ht="15.75" customHeight="1">
      <c r="L125" s="50"/>
    </row>
    <row r="126" spans="12:12" ht="15.75" customHeight="1">
      <c r="L126" s="50"/>
    </row>
    <row r="127" spans="12:12" ht="15.75" customHeight="1">
      <c r="L127" s="50"/>
    </row>
    <row r="128" spans="12:12" ht="15.75" customHeight="1">
      <c r="L128" s="50"/>
    </row>
    <row r="129" spans="12:12" ht="15.75" customHeight="1">
      <c r="L129" s="50"/>
    </row>
    <row r="130" spans="12:12" ht="15.75" customHeight="1">
      <c r="L130" s="50"/>
    </row>
    <row r="131" spans="12:12" ht="15.75" customHeight="1">
      <c r="L131" s="50"/>
    </row>
    <row r="132" spans="12:12" ht="15.75" customHeight="1">
      <c r="L132" s="50"/>
    </row>
    <row r="133" spans="12:12" ht="15.75" customHeight="1">
      <c r="L133" s="50"/>
    </row>
    <row r="134" spans="12:12" ht="15.75" customHeight="1">
      <c r="L134" s="50"/>
    </row>
    <row r="135" spans="12:12" ht="15.75" customHeight="1">
      <c r="L135" s="50"/>
    </row>
    <row r="136" spans="12:12" ht="15.75" customHeight="1">
      <c r="L136" s="50"/>
    </row>
    <row r="137" spans="12:12" ht="15.75" customHeight="1">
      <c r="L137" s="50"/>
    </row>
    <row r="138" spans="12:12" ht="15.75" customHeight="1">
      <c r="L138" s="50"/>
    </row>
    <row r="139" spans="12:12" ht="15.75" customHeight="1">
      <c r="L139" s="50"/>
    </row>
    <row r="140" spans="12:12" ht="15.75" customHeight="1">
      <c r="L140" s="50"/>
    </row>
    <row r="141" spans="12:12" ht="15.75" customHeight="1">
      <c r="L141" s="50"/>
    </row>
    <row r="142" spans="12:12" ht="15.75" customHeight="1">
      <c r="L142" s="50"/>
    </row>
  </sheetData>
  <sheetProtection selectLockedCells="1"/>
  <mergeCells count="292">
    <mergeCell ref="P38:U38"/>
    <mergeCell ref="Y38:AC38"/>
    <mergeCell ref="AF57:AM57"/>
    <mergeCell ref="AE16:AF16"/>
    <mergeCell ref="AH16:AI16"/>
    <mergeCell ref="AF28:AM28"/>
    <mergeCell ref="Y27:AC27"/>
    <mergeCell ref="Y28:AC28"/>
    <mergeCell ref="Y25:AC25"/>
    <mergeCell ref="Y26:AC26"/>
    <mergeCell ref="AD28:AE28"/>
    <mergeCell ref="AD26:AE26"/>
    <mergeCell ref="AD34:AE34"/>
    <mergeCell ref="Y24:AC24"/>
    <mergeCell ref="V48:AD48"/>
    <mergeCell ref="V47:AD47"/>
    <mergeCell ref="AF37:AM37"/>
    <mergeCell ref="W37:X37"/>
    <mergeCell ref="W36:X36"/>
    <mergeCell ref="P39:U39"/>
    <mergeCell ref="W39:X39"/>
    <mergeCell ref="AE51:AG51"/>
    <mergeCell ref="AD39:AE39"/>
    <mergeCell ref="Y39:AC39"/>
    <mergeCell ref="Y63:AC63"/>
    <mergeCell ref="Y64:AC64"/>
    <mergeCell ref="Y65:AC65"/>
    <mergeCell ref="Y66:AC66"/>
    <mergeCell ref="AF27:AM27"/>
    <mergeCell ref="AF25:AM25"/>
    <mergeCell ref="Q20:AM20"/>
    <mergeCell ref="Q21:AM21"/>
    <mergeCell ref="AD23:AE23"/>
    <mergeCell ref="AF30:AM30"/>
    <mergeCell ref="AD30:AE30"/>
    <mergeCell ref="Y30:AC30"/>
    <mergeCell ref="AD31:AE31"/>
    <mergeCell ref="AF34:AM34"/>
    <mergeCell ref="AD35:AE35"/>
    <mergeCell ref="Y57:AC57"/>
    <mergeCell ref="Y58:AC58"/>
    <mergeCell ref="AF29:AM29"/>
    <mergeCell ref="AF23:AM23"/>
    <mergeCell ref="AD25:AE25"/>
    <mergeCell ref="AD27:AE27"/>
    <mergeCell ref="AF24:AM24"/>
    <mergeCell ref="AD24:AE24"/>
    <mergeCell ref="AF26:AM26"/>
    <mergeCell ref="G20:H21"/>
    <mergeCell ref="O20:P21"/>
    <mergeCell ref="W24:X24"/>
    <mergeCell ref="W25:X25"/>
    <mergeCell ref="W27:X27"/>
    <mergeCell ref="W28:X28"/>
    <mergeCell ref="P23:U23"/>
    <mergeCell ref="P26:U26"/>
    <mergeCell ref="P27:U27"/>
    <mergeCell ref="P25:U25"/>
    <mergeCell ref="W23:X23"/>
    <mergeCell ref="W38:X38"/>
    <mergeCell ref="O42:AN46"/>
    <mergeCell ref="AN1:AR1"/>
    <mergeCell ref="AN4:AO4"/>
    <mergeCell ref="AP4:AR4"/>
    <mergeCell ref="AI3:AJ3"/>
    <mergeCell ref="AH4:AJ4"/>
    <mergeCell ref="P33:U33"/>
    <mergeCell ref="P34:U34"/>
    <mergeCell ref="AE4:AG4"/>
    <mergeCell ref="P37:U37"/>
    <mergeCell ref="W31:X31"/>
    <mergeCell ref="AD37:AE37"/>
    <mergeCell ref="P36:U36"/>
    <mergeCell ref="P35:U35"/>
    <mergeCell ref="P28:U28"/>
    <mergeCell ref="P30:U30"/>
    <mergeCell ref="P29:U29"/>
    <mergeCell ref="P32:U32"/>
    <mergeCell ref="AA1:AL1"/>
    <mergeCell ref="AE3:AG3"/>
    <mergeCell ref="AD14:AM14"/>
    <mergeCell ref="AB12:AC12"/>
    <mergeCell ref="AB14:AC14"/>
    <mergeCell ref="AD54:AE54"/>
    <mergeCell ref="AF54:AM54"/>
    <mergeCell ref="AE52:AL52"/>
    <mergeCell ref="AF55:AM55"/>
    <mergeCell ref="Y23:AC23"/>
    <mergeCell ref="Y54:AC54"/>
    <mergeCell ref="AI51:AJ51"/>
    <mergeCell ref="AF32:AM32"/>
    <mergeCell ref="AD33:AE33"/>
    <mergeCell ref="AF36:AM36"/>
    <mergeCell ref="Y37:AC37"/>
    <mergeCell ref="AF33:AM33"/>
    <mergeCell ref="AF31:AM31"/>
    <mergeCell ref="AD36:AE36"/>
    <mergeCell ref="Y36:AC36"/>
    <mergeCell ref="AD29:AE29"/>
    <mergeCell ref="Y29:AC29"/>
    <mergeCell ref="Y34:AC34"/>
    <mergeCell ref="Y35:AC35"/>
    <mergeCell ref="AD32:AE32"/>
    <mergeCell ref="Y32:AC32"/>
    <mergeCell ref="AD58:AE58"/>
    <mergeCell ref="AF58:AM58"/>
    <mergeCell ref="P55:U55"/>
    <mergeCell ref="W55:X55"/>
    <mergeCell ref="Y56:AC56"/>
    <mergeCell ref="AD55:AE55"/>
    <mergeCell ref="P56:U56"/>
    <mergeCell ref="AF38:AM38"/>
    <mergeCell ref="AF39:AM39"/>
    <mergeCell ref="AD38:AE38"/>
    <mergeCell ref="AF56:AM56"/>
    <mergeCell ref="P57:U57"/>
    <mergeCell ref="W57:X57"/>
    <mergeCell ref="P58:U58"/>
    <mergeCell ref="W58:X58"/>
    <mergeCell ref="AD57:AE57"/>
    <mergeCell ref="W56:X56"/>
    <mergeCell ref="AD56:AE56"/>
    <mergeCell ref="O47:U47"/>
    <mergeCell ref="O48:U48"/>
    <mergeCell ref="N41:U41"/>
    <mergeCell ref="P54:U54"/>
    <mergeCell ref="W54:X54"/>
    <mergeCell ref="Y55:AC55"/>
    <mergeCell ref="P68:U68"/>
    <mergeCell ref="W68:X68"/>
    <mergeCell ref="AD64:AE64"/>
    <mergeCell ref="AF64:AM64"/>
    <mergeCell ref="P67:U67"/>
    <mergeCell ref="W67:X67"/>
    <mergeCell ref="AD65:AE65"/>
    <mergeCell ref="AF65:AM65"/>
    <mergeCell ref="AD66:AE66"/>
    <mergeCell ref="AF66:AM66"/>
    <mergeCell ref="P65:U65"/>
    <mergeCell ref="W65:X65"/>
    <mergeCell ref="P64:U64"/>
    <mergeCell ref="W64:X64"/>
    <mergeCell ref="P66:U66"/>
    <mergeCell ref="W66:X66"/>
    <mergeCell ref="Y68:AC68"/>
    <mergeCell ref="AD67:AE67"/>
    <mergeCell ref="AF67:AM67"/>
    <mergeCell ref="AD68:AE68"/>
    <mergeCell ref="AF68:AM68"/>
    <mergeCell ref="Y67:AC67"/>
    <mergeCell ref="P70:U70"/>
    <mergeCell ref="W70:X70"/>
    <mergeCell ref="P72:U72"/>
    <mergeCell ref="W72:X72"/>
    <mergeCell ref="P71:U71"/>
    <mergeCell ref="W71:X71"/>
    <mergeCell ref="AF70:AM70"/>
    <mergeCell ref="P69:U69"/>
    <mergeCell ref="W69:X69"/>
    <mergeCell ref="Y72:AC72"/>
    <mergeCell ref="Y69:AC69"/>
    <mergeCell ref="Y70:AC70"/>
    <mergeCell ref="Y71:AC71"/>
    <mergeCell ref="AD71:AE71"/>
    <mergeCell ref="AF71:AM71"/>
    <mergeCell ref="AD69:AE69"/>
    <mergeCell ref="AF69:AM69"/>
    <mergeCell ref="AD70:AE70"/>
    <mergeCell ref="Y73:AC73"/>
    <mergeCell ref="Y74:AC74"/>
    <mergeCell ref="AD73:AE73"/>
    <mergeCell ref="AF73:AM73"/>
    <mergeCell ref="P73:U73"/>
    <mergeCell ref="W73:X73"/>
    <mergeCell ref="P74:U74"/>
    <mergeCell ref="W74:X74"/>
    <mergeCell ref="AD72:AE72"/>
    <mergeCell ref="AF72:AM72"/>
    <mergeCell ref="AD74:AE74"/>
    <mergeCell ref="AF74:AM74"/>
    <mergeCell ref="AF60:AM60"/>
    <mergeCell ref="AD61:AE61"/>
    <mergeCell ref="AF61:AM61"/>
    <mergeCell ref="AD62:AE62"/>
    <mergeCell ref="AF62:AM62"/>
    <mergeCell ref="AD63:AE63"/>
    <mergeCell ref="AF63:AM63"/>
    <mergeCell ref="W61:X61"/>
    <mergeCell ref="P59:U59"/>
    <mergeCell ref="W59:X59"/>
    <mergeCell ref="P62:U62"/>
    <mergeCell ref="W62:X62"/>
    <mergeCell ref="P63:U63"/>
    <mergeCell ref="W63:X63"/>
    <mergeCell ref="P61:U61"/>
    <mergeCell ref="Y59:AC59"/>
    <mergeCell ref="AF59:AM59"/>
    <mergeCell ref="Y60:AC60"/>
    <mergeCell ref="AD59:AE59"/>
    <mergeCell ref="P60:U60"/>
    <mergeCell ref="W60:X60"/>
    <mergeCell ref="AD60:AE60"/>
    <mergeCell ref="Y61:AC61"/>
    <mergeCell ref="Y62:AC62"/>
    <mergeCell ref="P75:U75"/>
    <mergeCell ref="W75:X75"/>
    <mergeCell ref="Y75:AC75"/>
    <mergeCell ref="AD75:AE75"/>
    <mergeCell ref="AF75:AM75"/>
    <mergeCell ref="P76:U76"/>
    <mergeCell ref="W76:X76"/>
    <mergeCell ref="Y76:AC76"/>
    <mergeCell ref="AD76:AE76"/>
    <mergeCell ref="AF76:AM76"/>
    <mergeCell ref="P77:U77"/>
    <mergeCell ref="W77:X77"/>
    <mergeCell ref="Y77:AC77"/>
    <mergeCell ref="AD77:AE77"/>
    <mergeCell ref="AF77:AM77"/>
    <mergeCell ref="P78:U78"/>
    <mergeCell ref="W78:X78"/>
    <mergeCell ref="Y78:AC78"/>
    <mergeCell ref="AD78:AE78"/>
    <mergeCell ref="AF78:AM78"/>
    <mergeCell ref="P79:U79"/>
    <mergeCell ref="W79:X79"/>
    <mergeCell ref="Y79:AC79"/>
    <mergeCell ref="AD79:AE79"/>
    <mergeCell ref="AF79:AM79"/>
    <mergeCell ref="P80:U80"/>
    <mergeCell ref="W80:X80"/>
    <mergeCell ref="Y80:AC80"/>
    <mergeCell ref="AD80:AE80"/>
    <mergeCell ref="AF80:AM80"/>
    <mergeCell ref="Y83:AC83"/>
    <mergeCell ref="AD83:AE83"/>
    <mergeCell ref="AF83:AM83"/>
    <mergeCell ref="P84:U84"/>
    <mergeCell ref="W84:X84"/>
    <mergeCell ref="Y84:AC84"/>
    <mergeCell ref="AD84:AE84"/>
    <mergeCell ref="AF84:AM84"/>
    <mergeCell ref="P81:U81"/>
    <mergeCell ref="W81:X81"/>
    <mergeCell ref="Y81:AC81"/>
    <mergeCell ref="AD81:AE81"/>
    <mergeCell ref="AF81:AM81"/>
    <mergeCell ref="P82:U82"/>
    <mergeCell ref="W82:X82"/>
    <mergeCell ref="Y82:AC82"/>
    <mergeCell ref="AD82:AE82"/>
    <mergeCell ref="AF82:AM82"/>
    <mergeCell ref="P83:U83"/>
    <mergeCell ref="W83:X83"/>
    <mergeCell ref="P87:U87"/>
    <mergeCell ref="W87:X87"/>
    <mergeCell ref="Y87:AC87"/>
    <mergeCell ref="AD87:AE87"/>
    <mergeCell ref="AF87:AM87"/>
    <mergeCell ref="P88:U88"/>
    <mergeCell ref="W88:X88"/>
    <mergeCell ref="Y88:AC88"/>
    <mergeCell ref="AD88:AE88"/>
    <mergeCell ref="AF88:AM88"/>
    <mergeCell ref="P85:U85"/>
    <mergeCell ref="W85:X85"/>
    <mergeCell ref="Y85:AC85"/>
    <mergeCell ref="AD85:AE85"/>
    <mergeCell ref="AF85:AM85"/>
    <mergeCell ref="P86:U86"/>
    <mergeCell ref="W86:X86"/>
    <mergeCell ref="Y86:AC86"/>
    <mergeCell ref="AD86:AE86"/>
    <mergeCell ref="AF86:AM86"/>
    <mergeCell ref="AB16:AD16"/>
    <mergeCell ref="AK16:AM16"/>
    <mergeCell ref="N19:AN19"/>
    <mergeCell ref="N6:AM6"/>
    <mergeCell ref="AF35:AM35"/>
    <mergeCell ref="P24:U24"/>
    <mergeCell ref="W26:X26"/>
    <mergeCell ref="P31:U31"/>
    <mergeCell ref="W34:X34"/>
    <mergeCell ref="W29:X29"/>
    <mergeCell ref="W30:X30"/>
    <mergeCell ref="W35:X35"/>
    <mergeCell ref="W32:X32"/>
    <mergeCell ref="Y31:AC31"/>
    <mergeCell ref="W33:X33"/>
    <mergeCell ref="Y33:AC33"/>
    <mergeCell ref="AK12:AM12"/>
    <mergeCell ref="AD12:AI12"/>
  </mergeCells>
  <phoneticPr fontId="2"/>
  <conditionalFormatting sqref="AK51:AL51 AH51:AI51 AL3 AH3:AI3">
    <cfRule type="cellIs" dxfId="14" priority="9" stopIfTrue="1" operator="equal">
      <formula>""</formula>
    </cfRule>
  </conditionalFormatting>
  <conditionalFormatting sqref="AE52:AL52 AH8 AJ8">
    <cfRule type="cellIs" dxfId="13" priority="13" stopIfTrue="1" operator="equal">
      <formula>""</formula>
    </cfRule>
  </conditionalFormatting>
  <conditionalFormatting sqref="AP4:AR4">
    <cfRule type="cellIs" dxfId="12" priority="10" stopIfTrue="1" operator="greaterThanOrEqual">
      <formula>1</formula>
    </cfRule>
  </conditionalFormatting>
  <conditionalFormatting sqref="AH4:AJ4">
    <cfRule type="cellIs" dxfId="11" priority="11" stopIfTrue="1" operator="equal">
      <formula>""</formula>
    </cfRule>
  </conditionalFormatting>
  <conditionalFormatting sqref="AK3">
    <cfRule type="cellIs" dxfId="10" priority="12" stopIfTrue="1" operator="equal">
      <formula>""</formula>
    </cfRule>
  </conditionalFormatting>
  <conditionalFormatting sqref="AF8">
    <cfRule type="cellIs" dxfId="9" priority="2" stopIfTrue="1" operator="equal">
      <formula>""</formula>
    </cfRule>
  </conditionalFormatting>
  <conditionalFormatting sqref="AD12 AD14 AE16 AH16 AK16">
    <cfRule type="cellIs" dxfId="8" priority="1" stopIfTrue="1" operator="equal">
      <formula>""</formula>
    </cfRule>
  </conditionalFormatting>
  <dataValidations xWindow="1004" yWindow="365" count="12">
    <dataValidation imeMode="halfAlpha" allowBlank="1" showInputMessage="1" showErrorMessage="1" sqref="AH51:AI51 V23 AK51:AL51 V54 P51:P52 N47:O49 AJ8 AH8 AD40:AE40 AJ4 AH3:AI4 AP4:AR4 N40:O40 G22:H23 G54:H54 AL3 AF8 AE47"/>
    <dataValidation imeMode="off" allowBlank="1" showInputMessage="1" showErrorMessage="1" sqref="V40 AK16 AE16 AH16"/>
    <dataValidation imeMode="hiragana" allowBlank="1" showInputMessage="1" showErrorMessage="1" sqref="Y40:AC40 N41 AF55:AM88 AQ42 W55:X88 O42 AD14 AF24:AM39 W24:X39"/>
    <dataValidation imeMode="halfAlpha" allowBlank="1" showInputMessage="1" showErrorMessage="1" prompt="「研修番号」を入力すると，入力不要の欄には「*」が表示される。空白となっている欄に必要事項を入力する。_x000a_なお，複数のコースがある講座については，〔コース等記号〕欄に「記号入力」と表示され，〔職名〕・〔職員番号〕の欄には「#N/A」と表示される。その場合には，「記号入力」と表示されるセルに「コース記号」を上書きした上で，空白となっている欄に必要事項を入力する。" sqref="O55:O88 O25:O39"/>
    <dataValidation imeMode="halfAlpha" allowBlank="1" showInputMessage="1" showErrorMessage="1" prompt="コース記号は，半角英数字（英字は大文字）で入力する。" sqref="V55:V88 V24:V39"/>
    <dataValidation imeMode="halfAlpha" allowBlank="1" showInputMessage="1" showErrorMessage="1" prompt="総ページ数を入力する。１枚目に入力すると，２枚目にも自動表示される。" sqref="AK3"/>
    <dataValidation allowBlank="1" showInputMessage="1" sqref="N23:N39"/>
    <dataValidation allowBlank="1" sqref="N54:N88"/>
    <dataValidation type="custom" imeMode="hiragana" allowBlank="1" showInputMessage="1" showErrorMessage="1" error="姓と名の間を「全角１文字」空けて入力してください。" prompt="姓と名の間を全角１文字空けて入力する。" sqref="Y55:AC88 Y24:AC39">
      <formula1>FIND("　",Y24)&gt;1</formula1>
    </dataValidation>
    <dataValidation imeMode="halfAlpha" operator="equal" allowBlank="1" showInputMessage="1" showErrorMessage="1" error="職員番号は７桁で入力してください。" sqref="AD55:AE88 AD24:AE39"/>
    <dataValidation imeMode="hiragana" allowBlank="1" showInputMessage="1" showErrorMessage="1" prompt="園名は，正式名称（例：○○立○○園）を記入してください。" sqref="AD12"/>
    <dataValidation imeMode="halfAlpha" allowBlank="1" showErrorMessage="1" prompt="「研修番号」を入力すると，入力不要の欄には「*」が表示される。空白となっている欄に必要事項を入力する。_x000a_なお，複数のコースがある講座については，〔コース等記号〕欄に「記号入力」と表示され，〔職名〕・〔職員番号〕の欄には「#N/A」と表示される。その場合には，「記号入力」と表示されるセルに「コース記号」を上書きした上で，空白となっている欄に必要事項を入力する。" sqref="O24"/>
  </dataValidations>
  <pageMargins left="0.59055118110236227" right="0.35433070866141736" top="0.43307086614173229" bottom="0.51181102362204722" header="0.27559055118110237" footer="0.35433070866141736"/>
  <pageSetup paperSize="9" scale="79" orientation="portrait" errors="NA" horizontalDpi="4294967294" r:id="rId1"/>
  <headerFooter alignWithMargins="0"/>
  <rowBreaks count="1" manualBreakCount="1">
    <brk id="49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P142"/>
  <sheetViews>
    <sheetView view="pageBreakPreview" topLeftCell="N17" zoomScaleNormal="100" zoomScaleSheetLayoutView="100" workbookViewId="0">
      <selection activeCell="AQ25" sqref="AQ25"/>
    </sheetView>
  </sheetViews>
  <sheetFormatPr defaultColWidth="4.25" defaultRowHeight="15.75" customHeight="1"/>
  <cols>
    <col min="1" max="1" width="5.75" style="87" hidden="1" customWidth="1"/>
    <col min="2" max="2" width="6.125" style="87" hidden="1" customWidth="1"/>
    <col min="3" max="3" width="6.125" style="88" hidden="1" customWidth="1"/>
    <col min="4" max="4" width="6.125" style="89" hidden="1" customWidth="1"/>
    <col min="5" max="7" width="6.125" style="87" hidden="1" customWidth="1"/>
    <col min="8" max="10" width="6.125" style="89" hidden="1" customWidth="1"/>
    <col min="11" max="11" width="5.5" style="89" hidden="1" customWidth="1"/>
    <col min="12" max="12" width="5.125" style="86" hidden="1" customWidth="1"/>
    <col min="13" max="13" width="4.75" style="89" hidden="1" customWidth="1"/>
    <col min="14" max="15" width="5" style="87" customWidth="1"/>
    <col min="16" max="20" width="4.125" style="87" customWidth="1"/>
    <col min="21" max="21" width="5.125" style="87" customWidth="1"/>
    <col min="22" max="22" width="7.5" style="92" customWidth="1"/>
    <col min="23" max="24" width="4.625" style="87" customWidth="1"/>
    <col min="25" max="26" width="4.25" style="87" customWidth="1"/>
    <col min="27" max="27" width="4.5" style="87" customWidth="1"/>
    <col min="28" max="29" width="4.125" style="87" customWidth="1"/>
    <col min="30" max="31" width="5.75" style="87" customWidth="1"/>
    <col min="32" max="39" width="3.875" style="87" customWidth="1"/>
    <col min="40" max="40" width="4.25" style="87" customWidth="1"/>
    <col min="41" max="41" width="4.25" style="87" hidden="1" customWidth="1"/>
    <col min="42" max="47" width="4.25" style="87" customWidth="1"/>
    <col min="48" max="16384" width="4.25" style="87"/>
  </cols>
  <sheetData>
    <row r="1" spans="1:44" s="3" customFormat="1" ht="15.75" customHeight="1">
      <c r="C1" s="4"/>
      <c r="D1" s="5"/>
      <c r="H1" s="5"/>
      <c r="I1" s="5"/>
      <c r="J1" s="5"/>
      <c r="K1" s="5"/>
      <c r="L1" s="86"/>
      <c r="M1" s="5"/>
      <c r="N1" s="170" t="s">
        <v>101</v>
      </c>
      <c r="U1" s="6"/>
      <c r="V1" s="159"/>
      <c r="W1" s="6"/>
      <c r="X1" s="6"/>
      <c r="Y1" s="6"/>
      <c r="AA1" s="217" t="s">
        <v>100</v>
      </c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L1" s="217"/>
      <c r="AM1" s="6"/>
      <c r="AN1" s="209"/>
      <c r="AO1" s="209"/>
      <c r="AP1" s="209"/>
      <c r="AQ1" s="209"/>
      <c r="AR1" s="209"/>
    </row>
    <row r="2" spans="1:44" ht="15.75" customHeight="1">
      <c r="U2" s="90"/>
      <c r="V2" s="157"/>
      <c r="W2" s="90"/>
      <c r="X2" s="90"/>
      <c r="Y2" s="90"/>
      <c r="AE2" s="90"/>
      <c r="AF2" s="90"/>
      <c r="AG2" s="90"/>
      <c r="AH2" s="90"/>
      <c r="AI2" s="90"/>
      <c r="AJ2" s="90"/>
      <c r="AK2" s="90"/>
      <c r="AL2" s="90"/>
      <c r="AM2" s="90"/>
      <c r="AN2" s="157"/>
      <c r="AO2" s="157"/>
      <c r="AP2" s="157"/>
      <c r="AQ2" s="157"/>
      <c r="AR2" s="157"/>
    </row>
    <row r="3" spans="1:44" ht="15.75" customHeight="1">
      <c r="U3" s="90"/>
      <c r="V3" s="157"/>
      <c r="W3" s="90"/>
      <c r="X3" s="90"/>
      <c r="Y3" s="90"/>
      <c r="AE3" s="205" t="s">
        <v>2</v>
      </c>
      <c r="AF3" s="206"/>
      <c r="AG3" s="207"/>
      <c r="AH3" s="156">
        <v>1</v>
      </c>
      <c r="AI3" s="181" t="s">
        <v>4</v>
      </c>
      <c r="AJ3" s="181"/>
      <c r="AK3" s="2">
        <v>1</v>
      </c>
      <c r="AL3" s="7" t="s">
        <v>3</v>
      </c>
      <c r="AM3" s="90"/>
      <c r="AN3" s="157"/>
      <c r="AO3" s="157"/>
      <c r="AP3" s="157"/>
      <c r="AQ3" s="157"/>
      <c r="AR3" s="157"/>
    </row>
    <row r="4" spans="1:44" ht="15.75" hidden="1" customHeight="1">
      <c r="AE4" s="214" t="s">
        <v>8</v>
      </c>
      <c r="AF4" s="215"/>
      <c r="AG4" s="216"/>
      <c r="AH4" s="213"/>
      <c r="AI4" s="213"/>
      <c r="AJ4" s="213"/>
      <c r="AK4" s="90"/>
      <c r="AL4" s="90"/>
      <c r="AM4" s="90"/>
      <c r="AN4" s="210"/>
      <c r="AO4" s="211"/>
      <c r="AP4" s="212"/>
      <c r="AQ4" s="212"/>
      <c r="AR4" s="212"/>
    </row>
    <row r="5" spans="1:44" ht="8.25" customHeight="1">
      <c r="N5" s="93"/>
      <c r="O5" s="93"/>
      <c r="P5" s="93"/>
      <c r="Q5" s="93"/>
      <c r="R5" s="93"/>
      <c r="S5" s="93"/>
      <c r="T5" s="93"/>
      <c r="U5" s="93"/>
      <c r="W5" s="93"/>
      <c r="X5" s="93"/>
      <c r="Y5" s="93"/>
      <c r="Z5" s="93"/>
      <c r="AA5" s="93"/>
      <c r="AB5" s="93"/>
    </row>
    <row r="6" spans="1:44" ht="15.75" customHeight="1">
      <c r="N6" s="186" t="s">
        <v>113</v>
      </c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86"/>
      <c r="AL6" s="186"/>
      <c r="AM6" s="186"/>
    </row>
    <row r="7" spans="1:44" ht="8.25" customHeight="1">
      <c r="N7" s="93"/>
      <c r="O7" s="93"/>
      <c r="P7" s="93"/>
      <c r="Q7" s="93"/>
      <c r="R7" s="93"/>
      <c r="S7" s="93"/>
      <c r="T7" s="93"/>
      <c r="U7" s="93"/>
      <c r="W7" s="93"/>
      <c r="X7" s="93"/>
      <c r="Y7" s="93"/>
      <c r="Z7" s="93"/>
      <c r="AA7" s="93"/>
      <c r="AB7" s="93"/>
    </row>
    <row r="8" spans="1:44" ht="15.75" customHeight="1">
      <c r="N8" s="153"/>
      <c r="O8" s="153"/>
      <c r="P8" s="153"/>
      <c r="Q8" s="153"/>
      <c r="R8" s="153"/>
      <c r="S8" s="153"/>
      <c r="T8" s="8"/>
      <c r="U8" s="8"/>
      <c r="V8" s="9"/>
      <c r="W8" s="8"/>
      <c r="X8" s="153"/>
      <c r="Y8" s="153"/>
      <c r="Z8" s="153"/>
      <c r="AA8" s="153"/>
      <c r="AB8" s="153"/>
      <c r="AC8" s="153"/>
      <c r="AD8" s="13"/>
      <c r="AE8" s="13" t="s">
        <v>73</v>
      </c>
      <c r="AF8" s="1">
        <v>5</v>
      </c>
      <c r="AG8" s="11" t="s">
        <v>14</v>
      </c>
      <c r="AH8" s="1">
        <v>8</v>
      </c>
      <c r="AI8" s="11" t="s">
        <v>15</v>
      </c>
      <c r="AJ8" s="1">
        <v>11</v>
      </c>
      <c r="AK8" s="11" t="s">
        <v>16</v>
      </c>
      <c r="AL8" s="10"/>
      <c r="AM8" s="10"/>
      <c r="AN8" s="94"/>
      <c r="AO8" s="94" t="s">
        <v>66</v>
      </c>
    </row>
    <row r="9" spans="1:44" ht="10.5" customHeight="1">
      <c r="N9" s="153"/>
      <c r="O9" s="153"/>
      <c r="P9" s="153"/>
      <c r="Q9" s="153"/>
      <c r="R9" s="153"/>
      <c r="S9" s="153"/>
      <c r="T9" s="8"/>
      <c r="U9" s="8"/>
      <c r="V9" s="9"/>
      <c r="W9" s="8"/>
      <c r="X9" s="153"/>
      <c r="Y9" s="153"/>
      <c r="Z9" s="153"/>
      <c r="AA9" s="153"/>
      <c r="AB9" s="153"/>
      <c r="AC9" s="10"/>
      <c r="AD9" s="8"/>
      <c r="AE9" s="8"/>
      <c r="AF9" s="8"/>
      <c r="AG9" s="8"/>
      <c r="AH9" s="8"/>
      <c r="AI9" s="8"/>
      <c r="AJ9" s="8"/>
      <c r="AK9" s="8"/>
      <c r="AL9" s="8"/>
      <c r="AM9" s="12"/>
      <c r="AN9" s="94"/>
      <c r="AO9" s="94" t="s">
        <v>67</v>
      </c>
    </row>
    <row r="10" spans="1:44" ht="15.75" customHeight="1">
      <c r="N10" s="153"/>
      <c r="O10" s="153" t="s">
        <v>12</v>
      </c>
      <c r="P10" s="153"/>
      <c r="Q10" s="153"/>
      <c r="R10" s="153"/>
      <c r="S10" s="153"/>
      <c r="T10" s="153"/>
      <c r="U10" s="153"/>
      <c r="V10" s="155"/>
      <c r="W10" s="153"/>
      <c r="X10" s="153"/>
      <c r="Y10" s="153"/>
      <c r="Z10" s="153"/>
      <c r="AA10" s="153"/>
      <c r="AB10" s="153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94"/>
      <c r="AO10" s="94" t="s">
        <v>68</v>
      </c>
    </row>
    <row r="11" spans="1:44" ht="9" customHeight="1">
      <c r="N11" s="153"/>
      <c r="O11" s="153"/>
      <c r="P11" s="153"/>
      <c r="Q11" s="153"/>
      <c r="R11" s="153"/>
      <c r="S11" s="153"/>
      <c r="T11" s="153"/>
      <c r="U11" s="153"/>
      <c r="V11" s="155"/>
      <c r="W11" s="153"/>
      <c r="X11" s="153"/>
      <c r="Y11" s="153"/>
      <c r="Z11" s="153"/>
      <c r="AA11" s="153"/>
      <c r="AB11" s="153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94"/>
      <c r="AO11" s="94" t="s">
        <v>21</v>
      </c>
    </row>
    <row r="12" spans="1:44" s="167" customFormat="1" ht="20.25" customHeight="1">
      <c r="A12" s="161"/>
      <c r="B12" s="161"/>
      <c r="C12" s="162"/>
      <c r="D12" s="163"/>
      <c r="E12" s="161"/>
      <c r="F12" s="161"/>
      <c r="G12" s="161"/>
      <c r="H12" s="163"/>
      <c r="I12" s="163"/>
      <c r="J12" s="163"/>
      <c r="K12" s="163"/>
      <c r="L12" s="163"/>
      <c r="M12" s="163"/>
      <c r="N12" s="153"/>
      <c r="O12" s="153"/>
      <c r="P12" s="153"/>
      <c r="Q12" s="153"/>
      <c r="R12" s="153"/>
      <c r="S12" s="13"/>
      <c r="T12" s="13"/>
      <c r="U12" s="155"/>
      <c r="V12" s="13"/>
      <c r="W12" s="153"/>
      <c r="X12" s="153"/>
      <c r="Y12" s="153"/>
      <c r="AB12" s="218" t="s">
        <v>6</v>
      </c>
      <c r="AC12" s="218"/>
      <c r="AD12" s="197" t="s">
        <v>109</v>
      </c>
      <c r="AE12" s="197"/>
      <c r="AF12" s="197"/>
      <c r="AG12" s="197"/>
      <c r="AH12" s="197"/>
      <c r="AI12" s="197"/>
      <c r="AJ12" s="172" t="s">
        <v>107</v>
      </c>
      <c r="AK12" s="196"/>
      <c r="AL12" s="196"/>
      <c r="AM12" s="196"/>
      <c r="AN12" s="165"/>
      <c r="AO12" s="165"/>
      <c r="AP12" s="166"/>
    </row>
    <row r="13" spans="1:44" s="167" customFormat="1" ht="9" customHeight="1">
      <c r="A13" s="161"/>
      <c r="B13" s="161"/>
      <c r="C13" s="162"/>
      <c r="D13" s="163"/>
      <c r="E13" s="161"/>
      <c r="F13" s="161"/>
      <c r="G13" s="161"/>
      <c r="H13" s="163"/>
      <c r="I13" s="163"/>
      <c r="J13" s="163"/>
      <c r="K13" s="163"/>
      <c r="L13" s="163"/>
      <c r="M13" s="163"/>
      <c r="N13" s="153"/>
      <c r="O13" s="153"/>
      <c r="P13" s="153"/>
      <c r="Q13" s="153"/>
      <c r="R13" s="153"/>
      <c r="S13" s="153"/>
      <c r="T13" s="153"/>
      <c r="U13" s="155"/>
      <c r="V13" s="153"/>
      <c r="W13" s="153"/>
      <c r="X13" s="153"/>
      <c r="Y13" s="153"/>
      <c r="AB13" s="150"/>
      <c r="AC13" s="168"/>
      <c r="AD13" s="168"/>
      <c r="AE13" s="168"/>
      <c r="AF13" s="168"/>
      <c r="AG13" s="168"/>
      <c r="AH13" s="168"/>
      <c r="AI13" s="168"/>
      <c r="AJ13" s="168"/>
      <c r="AK13" s="168"/>
      <c r="AL13" s="164"/>
      <c r="AM13" s="164"/>
      <c r="AN13" s="165"/>
      <c r="AO13" s="165"/>
      <c r="AP13" s="166"/>
    </row>
    <row r="14" spans="1:44" s="167" customFormat="1" ht="21" customHeight="1">
      <c r="A14" s="161"/>
      <c r="B14" s="161"/>
      <c r="C14" s="162"/>
      <c r="D14" s="163"/>
      <c r="E14" s="161"/>
      <c r="F14" s="161"/>
      <c r="G14" s="161"/>
      <c r="H14" s="163"/>
      <c r="I14" s="163"/>
      <c r="J14" s="163"/>
      <c r="K14" s="163"/>
      <c r="L14" s="163"/>
      <c r="M14" s="163"/>
      <c r="N14" s="153"/>
      <c r="O14" s="153"/>
      <c r="P14" s="153"/>
      <c r="Q14" s="153"/>
      <c r="R14" s="153"/>
      <c r="S14" s="13"/>
      <c r="T14" s="13"/>
      <c r="U14" s="155"/>
      <c r="V14" s="13"/>
      <c r="W14" s="153"/>
      <c r="X14" s="153"/>
      <c r="Y14" s="153"/>
      <c r="AB14" s="218" t="s">
        <v>103</v>
      </c>
      <c r="AC14" s="218"/>
      <c r="AD14" s="197" t="s">
        <v>108</v>
      </c>
      <c r="AE14" s="197"/>
      <c r="AF14" s="197"/>
      <c r="AG14" s="197"/>
      <c r="AH14" s="197"/>
      <c r="AI14" s="197"/>
      <c r="AJ14" s="197"/>
      <c r="AK14" s="197"/>
      <c r="AL14" s="197"/>
      <c r="AM14" s="197"/>
      <c r="AN14" s="165"/>
      <c r="AO14" s="165"/>
      <c r="AP14" s="166"/>
    </row>
    <row r="15" spans="1:44" s="167" customFormat="1" ht="11.25" customHeight="1">
      <c r="A15" s="161"/>
      <c r="B15" s="161"/>
      <c r="C15" s="162"/>
      <c r="D15" s="163"/>
      <c r="E15" s="161"/>
      <c r="F15" s="161"/>
      <c r="G15" s="161"/>
      <c r="H15" s="163"/>
      <c r="I15" s="163"/>
      <c r="J15" s="163"/>
      <c r="K15" s="163"/>
      <c r="L15" s="163"/>
      <c r="M15" s="163"/>
      <c r="N15" s="153"/>
      <c r="O15" s="153"/>
      <c r="P15" s="153"/>
      <c r="Q15" s="153"/>
      <c r="R15" s="153"/>
      <c r="S15" s="153"/>
      <c r="T15" s="153"/>
      <c r="U15" s="155"/>
      <c r="V15" s="153"/>
      <c r="W15" s="153"/>
      <c r="X15" s="153"/>
      <c r="Y15" s="153"/>
      <c r="AB15" s="150"/>
      <c r="AC15" s="150"/>
      <c r="AD15" s="168"/>
      <c r="AE15" s="168"/>
      <c r="AF15" s="168"/>
      <c r="AG15" s="168"/>
      <c r="AH15" s="168"/>
      <c r="AI15" s="168"/>
      <c r="AJ15" s="168"/>
      <c r="AK15" s="168"/>
      <c r="AL15" s="164"/>
      <c r="AM15" s="164"/>
      <c r="AN15" s="165"/>
      <c r="AO15" s="165"/>
      <c r="AP15" s="166"/>
    </row>
    <row r="16" spans="1:44" s="167" customFormat="1" ht="18.75" customHeight="1">
      <c r="A16" s="161"/>
      <c r="B16" s="161"/>
      <c r="C16" s="162"/>
      <c r="D16" s="163"/>
      <c r="E16" s="161"/>
      <c r="F16" s="161"/>
      <c r="G16" s="161"/>
      <c r="H16" s="163"/>
      <c r="I16" s="163"/>
      <c r="J16" s="163"/>
      <c r="K16" s="163"/>
      <c r="L16" s="163"/>
      <c r="M16" s="163"/>
      <c r="N16" s="153"/>
      <c r="O16" s="153"/>
      <c r="P16" s="153"/>
      <c r="Q16" s="153"/>
      <c r="R16" s="153"/>
      <c r="S16" s="13"/>
      <c r="T16" s="13"/>
      <c r="U16" s="155"/>
      <c r="V16" s="13"/>
      <c r="W16" s="153"/>
      <c r="X16" s="153"/>
      <c r="Y16" s="153"/>
      <c r="AB16" s="180" t="s">
        <v>104</v>
      </c>
      <c r="AC16" s="181"/>
      <c r="AD16" s="182"/>
      <c r="AE16" s="222" t="s">
        <v>59</v>
      </c>
      <c r="AF16" s="183"/>
      <c r="AG16" s="160" t="s">
        <v>0</v>
      </c>
      <c r="AH16" s="183" t="s">
        <v>60</v>
      </c>
      <c r="AI16" s="183"/>
      <c r="AJ16" s="160" t="s">
        <v>0</v>
      </c>
      <c r="AK16" s="183" t="s">
        <v>61</v>
      </c>
      <c r="AL16" s="183"/>
      <c r="AM16" s="184"/>
      <c r="AN16" s="165"/>
      <c r="AO16" s="165"/>
    </row>
    <row r="17" spans="1:42" s="167" customFormat="1" ht="20.25" customHeight="1">
      <c r="A17" s="161"/>
      <c r="B17" s="161"/>
      <c r="C17" s="162"/>
      <c r="D17" s="163"/>
      <c r="E17" s="161"/>
      <c r="F17" s="161"/>
      <c r="G17" s="161"/>
      <c r="H17" s="163"/>
      <c r="I17" s="163"/>
      <c r="J17" s="163"/>
      <c r="K17" s="163"/>
      <c r="L17" s="163"/>
      <c r="M17" s="163"/>
      <c r="N17" s="153" t="s">
        <v>11</v>
      </c>
      <c r="O17" s="153"/>
      <c r="P17" s="153"/>
      <c r="Q17" s="153"/>
      <c r="R17" s="153"/>
      <c r="S17" s="153"/>
      <c r="T17" s="153"/>
      <c r="U17" s="155"/>
      <c r="V17" s="153"/>
      <c r="W17" s="153"/>
      <c r="X17" s="153"/>
      <c r="Y17" s="153"/>
      <c r="Z17" s="153"/>
      <c r="AA17" s="153"/>
      <c r="AB17" s="10"/>
      <c r="AC17" s="10"/>
      <c r="AD17" s="10"/>
      <c r="AE17" s="10"/>
      <c r="AF17" s="10"/>
      <c r="AG17" s="10"/>
      <c r="AH17" s="10"/>
      <c r="AI17" s="10"/>
      <c r="AJ17" s="164"/>
      <c r="AK17" s="164"/>
      <c r="AL17" s="164"/>
      <c r="AM17" s="164"/>
      <c r="AN17" s="165"/>
      <c r="AO17" s="165"/>
      <c r="AP17" s="165"/>
    </row>
    <row r="18" spans="1:42" s="167" customFormat="1" ht="20.25" customHeight="1">
      <c r="A18" s="161"/>
      <c r="B18" s="161"/>
      <c r="C18" s="162"/>
      <c r="D18" s="163"/>
      <c r="E18" s="161"/>
      <c r="F18" s="161"/>
      <c r="G18" s="161"/>
      <c r="H18" s="163"/>
      <c r="I18" s="163"/>
      <c r="J18" s="163"/>
      <c r="K18" s="163"/>
      <c r="L18" s="163"/>
      <c r="M18" s="163"/>
      <c r="N18" s="13" t="s">
        <v>114</v>
      </c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4"/>
      <c r="AK18" s="164"/>
      <c r="AL18" s="164"/>
      <c r="AM18" s="164"/>
      <c r="AN18" s="165"/>
      <c r="AO18" s="165"/>
      <c r="AP18" s="165"/>
    </row>
    <row r="19" spans="1:42" s="167" customFormat="1" ht="22.5" customHeight="1">
      <c r="A19" s="161"/>
      <c r="B19" s="161"/>
      <c r="C19" s="162"/>
      <c r="D19" s="163"/>
      <c r="E19" s="161"/>
      <c r="F19" s="161"/>
      <c r="G19" s="161"/>
      <c r="H19" s="163"/>
      <c r="I19" s="163"/>
      <c r="J19" s="163"/>
      <c r="K19" s="163"/>
      <c r="L19" s="163"/>
      <c r="M19" s="163"/>
      <c r="N19" s="185" t="s">
        <v>7</v>
      </c>
      <c r="O19" s="185"/>
      <c r="P19" s="185"/>
      <c r="Q19" s="185"/>
      <c r="R19" s="185"/>
      <c r="S19" s="185"/>
      <c r="T19" s="185"/>
      <c r="U19" s="185"/>
      <c r="V19" s="185"/>
      <c r="W19" s="185"/>
      <c r="X19" s="185"/>
      <c r="Y19" s="185"/>
      <c r="Z19" s="185"/>
      <c r="AA19" s="185"/>
      <c r="AB19" s="185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65"/>
      <c r="AP19" s="165"/>
    </row>
    <row r="20" spans="1:42" s="90" customFormat="1" ht="7.5" customHeight="1">
      <c r="C20" s="95"/>
      <c r="D20" s="96"/>
      <c r="G20" s="219"/>
      <c r="H20" s="219"/>
      <c r="L20" s="48"/>
      <c r="O20" s="220"/>
      <c r="P20" s="220"/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221"/>
      <c r="AB20" s="221"/>
      <c r="AC20" s="221"/>
      <c r="AD20" s="221"/>
      <c r="AE20" s="221"/>
      <c r="AF20" s="221"/>
      <c r="AG20" s="221"/>
      <c r="AH20" s="221"/>
      <c r="AI20" s="221"/>
      <c r="AJ20" s="221"/>
      <c r="AK20" s="221"/>
      <c r="AL20" s="221"/>
      <c r="AM20" s="221"/>
      <c r="AO20" s="87"/>
    </row>
    <row r="21" spans="1:42" s="90" customFormat="1" ht="6.75" customHeight="1">
      <c r="C21" s="95"/>
      <c r="D21" s="96"/>
      <c r="G21" s="219"/>
      <c r="H21" s="219"/>
      <c r="L21" s="48"/>
      <c r="O21" s="220"/>
      <c r="P21" s="220"/>
      <c r="Q21" s="221"/>
      <c r="R21" s="221"/>
      <c r="S21" s="221"/>
      <c r="T21" s="221"/>
      <c r="U21" s="221"/>
      <c r="V21" s="221"/>
      <c r="W21" s="221"/>
      <c r="X21" s="221"/>
      <c r="Y21" s="221"/>
      <c r="Z21" s="221"/>
      <c r="AA21" s="221"/>
      <c r="AB21" s="221"/>
      <c r="AC21" s="221"/>
      <c r="AD21" s="221"/>
      <c r="AE21" s="221"/>
      <c r="AF21" s="221"/>
      <c r="AG21" s="221"/>
      <c r="AH21" s="221"/>
      <c r="AI21" s="221"/>
      <c r="AJ21" s="221"/>
      <c r="AK21" s="221"/>
      <c r="AL21" s="221"/>
      <c r="AM21" s="221"/>
      <c r="AO21" s="87"/>
    </row>
    <row r="22" spans="1:42" s="90" customFormat="1" ht="6" customHeight="1">
      <c r="A22" s="97"/>
      <c r="B22" s="98"/>
      <c r="C22" s="98"/>
      <c r="D22" s="98"/>
      <c r="E22" s="158"/>
      <c r="F22" s="88"/>
      <c r="G22" s="14"/>
      <c r="H22" s="14"/>
      <c r="I22" s="15"/>
      <c r="J22" s="15"/>
      <c r="K22" s="15"/>
      <c r="L22" s="48"/>
      <c r="M22" s="88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O22" s="90" t="s">
        <v>26</v>
      </c>
    </row>
    <row r="23" spans="1:42" s="97" customFormat="1" ht="34.5" customHeight="1">
      <c r="A23" s="16" t="s">
        <v>1</v>
      </c>
      <c r="B23" s="16" t="s">
        <v>22</v>
      </c>
      <c r="C23" s="16" t="s">
        <v>6</v>
      </c>
      <c r="D23" s="16" t="s">
        <v>23</v>
      </c>
      <c r="E23" s="17" t="s">
        <v>24</v>
      </c>
      <c r="F23" s="16" t="s">
        <v>50</v>
      </c>
      <c r="G23" s="17" t="s">
        <v>51</v>
      </c>
      <c r="H23" s="17" t="s">
        <v>25</v>
      </c>
      <c r="I23" s="18" t="s">
        <v>29</v>
      </c>
      <c r="J23" s="18" t="s">
        <v>57</v>
      </c>
      <c r="K23" s="18" t="s">
        <v>58</v>
      </c>
      <c r="L23" s="49" t="s">
        <v>71</v>
      </c>
      <c r="M23" s="16" t="s">
        <v>49</v>
      </c>
      <c r="N23" s="39"/>
      <c r="O23" s="19" t="s">
        <v>13</v>
      </c>
      <c r="P23" s="202" t="s">
        <v>20</v>
      </c>
      <c r="Q23" s="181"/>
      <c r="R23" s="181"/>
      <c r="S23" s="181"/>
      <c r="T23" s="181"/>
      <c r="U23" s="203"/>
      <c r="V23" s="20" t="s">
        <v>53</v>
      </c>
      <c r="W23" s="202" t="s">
        <v>9</v>
      </c>
      <c r="X23" s="203"/>
      <c r="Y23" s="202" t="s">
        <v>5</v>
      </c>
      <c r="Z23" s="181"/>
      <c r="AA23" s="181"/>
      <c r="AB23" s="181"/>
      <c r="AC23" s="203"/>
      <c r="AD23" s="204" t="s">
        <v>69</v>
      </c>
      <c r="AE23" s="203"/>
      <c r="AF23" s="202" t="s">
        <v>10</v>
      </c>
      <c r="AG23" s="181"/>
      <c r="AH23" s="181"/>
      <c r="AI23" s="181"/>
      <c r="AJ23" s="181"/>
      <c r="AK23" s="181"/>
      <c r="AL23" s="181"/>
      <c r="AM23" s="182"/>
      <c r="AO23" s="90" t="s">
        <v>27</v>
      </c>
      <c r="AP23" s="87"/>
    </row>
    <row r="24" spans="1:42" s="21" customFormat="1" ht="25.5" customHeight="1">
      <c r="A24" s="21">
        <v>101</v>
      </c>
      <c r="B24" s="21" t="e">
        <f>IF(O24="","",#REF!)</f>
        <v>#REF!</v>
      </c>
      <c r="C24" s="22" t="e">
        <f>IF(O24="","",#REF!)</f>
        <v>#REF!</v>
      </c>
      <c r="D24" s="23" t="e">
        <f>IF(O24="","",#REF!&amp;"-"&amp;#REF!&amp;A24)</f>
        <v>#REF!</v>
      </c>
      <c r="E24" s="21">
        <f>IF(O24="",0,O24)</f>
        <v>83</v>
      </c>
      <c r="F24" s="21" t="str">
        <f>IF(VLOOKUP($O24,'R05研修事業一覧'!$1:$1048576,4,0)="","",VLOOKUP($O24,'R05研修事業一覧'!$1:$1048576,4,0))</f>
        <v>ＧＩＧＡスクール構想の動向について</v>
      </c>
      <c r="G24" s="24">
        <f>IF(O24="",0,MATCH(V24,'R05研修事業一覧'!$R:$R,0)-1)</f>
        <v>0</v>
      </c>
      <c r="H24" s="24" t="str">
        <f>IF(O24="","",VLOOKUP(E24,'R05研修事業一覧'!$1:$1048576,5,0))</f>
        <v>**</v>
      </c>
      <c r="I24" s="24">
        <f>IF(V24="","",E24*100+G24)</f>
        <v>8300</v>
      </c>
      <c r="J24" s="24" t="str">
        <f>IF(I24="","",(VLOOKUP(I24,'R05研修事業一覧'!C:AC,8,0)))&amp;""</f>
        <v/>
      </c>
      <c r="K24" s="24" t="str">
        <f>IF(VLOOKUP(I24,'R05研修事業一覧'!C:AC,5,0)=0,VLOOKUP(I24,'R05研修事業一覧'!C:AC,6,0),"")&amp;""</f>
        <v/>
      </c>
      <c r="L24" s="50" t="str">
        <f>IF(VLOOKUP(I24,'R05研修事業一覧'!$C:$AC,14,0)="","",VLOOKUP(I24,'R05研修事業一覧'!$C:$AC,14,0))</f>
        <v/>
      </c>
      <c r="M24" s="22" t="e">
        <f>IF(O24="","",#REF!&amp;"-"&amp;#REF!&amp;"-"&amp;#REF!)</f>
        <v>#REF!</v>
      </c>
      <c r="N24" s="40"/>
      <c r="O24" s="179">
        <v>83</v>
      </c>
      <c r="P24" s="190" t="str">
        <f t="shared" ref="P24:P37" si="0">IF(O24="","",F24)</f>
        <v>ＧＩＧＡスクール構想の動向について</v>
      </c>
      <c r="Q24" s="191"/>
      <c r="R24" s="191"/>
      <c r="S24" s="191"/>
      <c r="T24" s="191"/>
      <c r="U24" s="192"/>
      <c r="V24" s="173" t="str">
        <f t="shared" ref="V24:V37" si="1">IF(O24="","",H24)</f>
        <v>**</v>
      </c>
      <c r="W24" s="193" t="s">
        <v>110</v>
      </c>
      <c r="X24" s="194"/>
      <c r="Y24" s="193" t="s">
        <v>95</v>
      </c>
      <c r="Z24" s="195"/>
      <c r="AA24" s="195"/>
      <c r="AB24" s="195"/>
      <c r="AC24" s="194"/>
      <c r="AD24" s="193">
        <v>1453254</v>
      </c>
      <c r="AE24" s="194"/>
      <c r="AF24" s="187" t="str">
        <f t="shared" ref="AF24:AF37" si="2">IF(O24="","",L24)</f>
        <v/>
      </c>
      <c r="AG24" s="188"/>
      <c r="AH24" s="188"/>
      <c r="AI24" s="188"/>
      <c r="AJ24" s="188"/>
      <c r="AK24" s="188"/>
      <c r="AL24" s="188"/>
      <c r="AM24" s="189"/>
      <c r="AO24" s="90"/>
      <c r="AP24" s="100"/>
    </row>
    <row r="25" spans="1:42" s="21" customFormat="1" ht="25.5" customHeight="1">
      <c r="A25" s="21">
        <v>102</v>
      </c>
      <c r="B25" s="21" t="e">
        <f>IF(O25="","",#REF!)</f>
        <v>#REF!</v>
      </c>
      <c r="C25" s="22" t="e">
        <f>IF(O25="","",#REF!)</f>
        <v>#REF!</v>
      </c>
      <c r="D25" s="23" t="e">
        <f>IF(O25="","",#REF!&amp;"-"&amp;#REF!&amp;A25)</f>
        <v>#REF!</v>
      </c>
      <c r="E25" s="21">
        <f t="shared" ref="E25:E40" si="3">IF(O25="",0,O25)</f>
        <v>92</v>
      </c>
      <c r="F25" s="21" t="str">
        <f>IF(VLOOKUP($O25,'R05研修事業一覧'!$1:$1048576,4,0)="","",VLOOKUP($O25,'R05研修事業一覧'!$1:$1048576,4,0))</f>
        <v>発達障害の理解と支援講座</v>
      </c>
      <c r="G25" s="24">
        <f>IF(O25="",0,MATCH(V25,'R05研修事業一覧'!$R:$R,0)-1)</f>
        <v>2</v>
      </c>
      <c r="H25" s="24" t="str">
        <f>IF(O25="","",VLOOKUP(E25,'R05研修事業一覧'!$1:$1048576,5,0))</f>
        <v>記号入力</v>
      </c>
      <c r="I25" s="24">
        <f t="shared" ref="I25:I39" si="4">IF(V25="","",E25*100+G25)</f>
        <v>9202</v>
      </c>
      <c r="J25" s="24" t="str">
        <f>IF(I25="","",(VLOOKUP(I25,'R05研修事業一覧'!C:AC,8,0)))&amp;""</f>
        <v/>
      </c>
      <c r="K25" s="24" t="str">
        <f>IF(VLOOKUP(I25,'R05研修事業一覧'!C:AC,5,0)=0,VLOOKUP(I25,'R05研修事業一覧'!C:AC,6,0),"")&amp;""</f>
        <v/>
      </c>
      <c r="L25" s="50" t="str">
        <f>IF(VLOOKUP(I25,'R05研修事業一覧'!$C:$AC,14,0)="","",VLOOKUP(I25,'R05研修事業一覧'!$C:$AC,14,0))</f>
        <v/>
      </c>
      <c r="M25" s="22" t="e">
        <f>IF(O25="","",#REF!&amp;"-"&amp;#REF!&amp;"-"&amp;#REF!)</f>
        <v>#REF!</v>
      </c>
      <c r="N25" s="40"/>
      <c r="O25" s="179">
        <v>92</v>
      </c>
      <c r="P25" s="190" t="str">
        <f t="shared" si="0"/>
        <v>発達障害の理解と支援講座</v>
      </c>
      <c r="Q25" s="191"/>
      <c r="R25" s="191"/>
      <c r="S25" s="191"/>
      <c r="T25" s="191"/>
      <c r="U25" s="192"/>
      <c r="V25" s="171" t="s">
        <v>227</v>
      </c>
      <c r="W25" s="193" t="s">
        <v>111</v>
      </c>
      <c r="X25" s="194"/>
      <c r="Y25" s="193" t="s">
        <v>96</v>
      </c>
      <c r="Z25" s="195"/>
      <c r="AA25" s="195"/>
      <c r="AB25" s="195"/>
      <c r="AC25" s="194"/>
      <c r="AD25" s="193">
        <v>1678012</v>
      </c>
      <c r="AE25" s="194"/>
      <c r="AF25" s="187" t="str">
        <f t="shared" ref="AF25" si="5">IF(O25="","",L25)</f>
        <v/>
      </c>
      <c r="AG25" s="188"/>
      <c r="AH25" s="188"/>
      <c r="AI25" s="188"/>
      <c r="AJ25" s="188"/>
      <c r="AK25" s="188"/>
      <c r="AL25" s="188"/>
      <c r="AM25" s="189"/>
      <c r="AO25" s="87"/>
      <c r="AP25" s="100"/>
    </row>
    <row r="26" spans="1:42" s="21" customFormat="1" ht="25.5" customHeight="1">
      <c r="A26" s="21">
        <v>103</v>
      </c>
      <c r="B26" s="21" t="e">
        <f>IF(O26="","",#REF!)</f>
        <v>#REF!</v>
      </c>
      <c r="C26" s="22" t="e">
        <f>IF(O26="","",#REF!)</f>
        <v>#REF!</v>
      </c>
      <c r="D26" s="23" t="e">
        <f>IF(O26="","",#REF!&amp;"-"&amp;#REF!&amp;A26)</f>
        <v>#REF!</v>
      </c>
      <c r="E26" s="21">
        <f t="shared" si="3"/>
        <v>106</v>
      </c>
      <c r="F26" s="21" t="str">
        <f>IF(VLOOKUP($O26,'R05研修事業一覧'!$1:$1048576,4,0)="","",VLOOKUP($O26,'R05研修事業一覧'!$1:$1048576,4,0))</f>
        <v>職場のメンタルヘルス講座</v>
      </c>
      <c r="G26" s="24">
        <f>IF(O26="",0,MATCH(V26,'R05研修事業一覧'!$R:$R,0)-1)</f>
        <v>1</v>
      </c>
      <c r="H26" s="24" t="str">
        <f>IF(O26="","",VLOOKUP(E26,'R05研修事業一覧'!$1:$1048576,5,0))</f>
        <v>記号入力</v>
      </c>
      <c r="I26" s="24">
        <f t="shared" si="4"/>
        <v>10601</v>
      </c>
      <c r="J26" s="24" t="str">
        <f>IF(I26="","",(VLOOKUP(I26,'R05研修事業一覧'!C:AC,8,0)))&amp;""</f>
        <v/>
      </c>
      <c r="K26" s="24" t="str">
        <f>IF(VLOOKUP(I26,'R05研修事業一覧'!C:AC,5,0)=0,VLOOKUP(I26,'R05研修事業一覧'!C:AC,6,0),"")&amp;""</f>
        <v/>
      </c>
      <c r="L26" s="50" t="str">
        <f>IF(VLOOKUP(I26,'R05研修事業一覧'!$C:$AC,14,0)="","",VLOOKUP(I26,'R05研修事業一覧'!$C:$AC,14,0))</f>
        <v/>
      </c>
      <c r="M26" s="22" t="e">
        <f>IF(O26="","",#REF!&amp;"-"&amp;#REF!&amp;"-"&amp;#REF!)</f>
        <v>#REF!</v>
      </c>
      <c r="N26" s="40"/>
      <c r="O26" s="179">
        <v>106</v>
      </c>
      <c r="P26" s="190" t="str">
        <f t="shared" si="0"/>
        <v>職場のメンタルヘルス講座</v>
      </c>
      <c r="Q26" s="191"/>
      <c r="R26" s="191"/>
      <c r="S26" s="191"/>
      <c r="T26" s="191"/>
      <c r="U26" s="192"/>
      <c r="V26" s="178" t="s">
        <v>226</v>
      </c>
      <c r="W26" s="193" t="s">
        <v>112</v>
      </c>
      <c r="X26" s="194"/>
      <c r="Y26" s="193" t="s">
        <v>228</v>
      </c>
      <c r="Z26" s="195"/>
      <c r="AA26" s="195"/>
      <c r="AB26" s="195"/>
      <c r="AC26" s="194"/>
      <c r="AD26" s="193">
        <v>1713243</v>
      </c>
      <c r="AE26" s="194"/>
      <c r="AF26" s="187" t="str">
        <f t="shared" si="2"/>
        <v/>
      </c>
      <c r="AG26" s="188"/>
      <c r="AH26" s="188"/>
      <c r="AI26" s="188"/>
      <c r="AJ26" s="188"/>
      <c r="AK26" s="188"/>
      <c r="AL26" s="188"/>
      <c r="AM26" s="189"/>
      <c r="AO26" s="100"/>
      <c r="AP26" s="100"/>
    </row>
    <row r="27" spans="1:42" s="21" customFormat="1" ht="25.5" customHeight="1">
      <c r="A27" s="21">
        <v>104</v>
      </c>
      <c r="B27" s="21" t="str">
        <f>IF(O27="","",#REF!)</f>
        <v/>
      </c>
      <c r="C27" s="22" t="str">
        <f>IF(O27="","",#REF!)</f>
        <v/>
      </c>
      <c r="D27" s="23" t="str">
        <f>IF(O27="","",#REF!&amp;"-"&amp;#REF!&amp;A27)</f>
        <v/>
      </c>
      <c r="E27" s="21">
        <f t="shared" si="3"/>
        <v>0</v>
      </c>
      <c r="F27" s="21" t="e">
        <f>IF(VLOOKUP($O27,'R05研修事業一覧'!$1:$1048576,4,0)="","",VLOOKUP($O27,'R05研修事業一覧'!$1:$1048576,4,0))</f>
        <v>#N/A</v>
      </c>
      <c r="G27" s="24">
        <f>IF(O27="",0,MATCH(V27,'R05研修事業一覧'!$R:$R,0)-1)</f>
        <v>0</v>
      </c>
      <c r="H27" s="24" t="str">
        <f>IF(O27="","",VLOOKUP(E27,'R05研修事業一覧'!$1:$1048576,5,0))</f>
        <v/>
      </c>
      <c r="I27" s="24" t="str">
        <f t="shared" si="4"/>
        <v/>
      </c>
      <c r="J27" s="24" t="str">
        <f>IF(I27="","",(VLOOKUP(I27,'R05研修事業一覧'!C:AC,8,0)))&amp;""</f>
        <v/>
      </c>
      <c r="K27" s="24" t="e">
        <f>IF(VLOOKUP(I27,'R05研修事業一覧'!C:AC,5,0)=0,VLOOKUP(I27,'R05研修事業一覧'!C:AC,6,0),"")&amp;""</f>
        <v>#N/A</v>
      </c>
      <c r="L27" s="50" t="e">
        <f>IF(VLOOKUP(I27,'R05研修事業一覧'!$C:$AC,14,0)="","",VLOOKUP(I27,'R05研修事業一覧'!$C:$AC,14,0))</f>
        <v>#N/A</v>
      </c>
      <c r="M27" s="22" t="str">
        <f>IF(O27="","",#REF!&amp;"-"&amp;#REF!&amp;"-"&amp;#REF!)</f>
        <v/>
      </c>
      <c r="N27" s="40"/>
      <c r="O27" s="152"/>
      <c r="P27" s="190" t="str">
        <f t="shared" si="0"/>
        <v/>
      </c>
      <c r="Q27" s="191"/>
      <c r="R27" s="191"/>
      <c r="S27" s="191"/>
      <c r="T27" s="191"/>
      <c r="U27" s="192"/>
      <c r="V27" s="151" t="str">
        <f t="shared" si="1"/>
        <v/>
      </c>
      <c r="W27" s="193" t="str">
        <f>IF(O27="","",J27)</f>
        <v/>
      </c>
      <c r="X27" s="194"/>
      <c r="Y27" s="193"/>
      <c r="Z27" s="195"/>
      <c r="AA27" s="195"/>
      <c r="AB27" s="195"/>
      <c r="AC27" s="194"/>
      <c r="AD27" s="193" t="str">
        <f t="shared" ref="AD27:AD37" si="6">IF(O27=0,"",K27)</f>
        <v/>
      </c>
      <c r="AE27" s="194"/>
      <c r="AF27" s="187" t="str">
        <f t="shared" si="2"/>
        <v/>
      </c>
      <c r="AG27" s="188"/>
      <c r="AH27" s="188"/>
      <c r="AI27" s="188"/>
      <c r="AJ27" s="188"/>
      <c r="AK27" s="188"/>
      <c r="AL27" s="188"/>
      <c r="AM27" s="189"/>
      <c r="AO27" s="100"/>
      <c r="AP27" s="100"/>
    </row>
    <row r="28" spans="1:42" s="21" customFormat="1" ht="25.5" customHeight="1">
      <c r="A28" s="21">
        <v>105</v>
      </c>
      <c r="B28" s="21" t="str">
        <f>IF(O28="","",#REF!)</f>
        <v/>
      </c>
      <c r="C28" s="22" t="str">
        <f>IF(O28="","",#REF!)</f>
        <v/>
      </c>
      <c r="D28" s="23" t="str">
        <f>IF(O28="","",#REF!&amp;"-"&amp;#REF!&amp;A28)</f>
        <v/>
      </c>
      <c r="E28" s="21">
        <f t="shared" si="3"/>
        <v>0</v>
      </c>
      <c r="F28" s="21" t="e">
        <f>IF(VLOOKUP($O28,'R05研修事業一覧'!$1:$1048576,4,0)="","",VLOOKUP($O28,'R05研修事業一覧'!$1:$1048576,4,0))</f>
        <v>#N/A</v>
      </c>
      <c r="G28" s="24">
        <f>IF(O28="",0,MATCH(V28,'R05研修事業一覧'!$R:$R,0)-1)</f>
        <v>0</v>
      </c>
      <c r="H28" s="24" t="str">
        <f>IF(O28="","",VLOOKUP(E28,'R05研修事業一覧'!$1:$1048576,5,0))</f>
        <v/>
      </c>
      <c r="I28" s="24" t="str">
        <f t="shared" si="4"/>
        <v/>
      </c>
      <c r="J28" s="24" t="str">
        <f>IF(I28="","",(VLOOKUP(I28,'R05研修事業一覧'!C:AC,8,0)))&amp;""</f>
        <v/>
      </c>
      <c r="K28" s="24" t="e">
        <f>IF(VLOOKUP(I28,'R05研修事業一覧'!C:AC,5,0)=0,VLOOKUP(I28,'R05研修事業一覧'!C:AC,6,0),"")&amp;""</f>
        <v>#N/A</v>
      </c>
      <c r="L28" s="50" t="e">
        <f>IF(VLOOKUP(I28,'R05研修事業一覧'!$C:$AC,14,0)="","",VLOOKUP(I28,'R05研修事業一覧'!$C:$AC,14,0))</f>
        <v>#N/A</v>
      </c>
      <c r="M28" s="22" t="str">
        <f>IF(O28="","",#REF!&amp;"-"&amp;#REF!&amp;"-"&amp;#REF!)</f>
        <v/>
      </c>
      <c r="N28" s="40"/>
      <c r="O28" s="152"/>
      <c r="P28" s="190" t="str">
        <f t="shared" si="0"/>
        <v/>
      </c>
      <c r="Q28" s="191"/>
      <c r="R28" s="191"/>
      <c r="S28" s="191"/>
      <c r="T28" s="191"/>
      <c r="U28" s="192"/>
      <c r="V28" s="151" t="str">
        <f t="shared" si="1"/>
        <v/>
      </c>
      <c r="W28" s="193" t="str">
        <f t="shared" ref="W28:W36" si="7">IF(O28="","",J28)</f>
        <v/>
      </c>
      <c r="X28" s="194"/>
      <c r="Y28" s="193"/>
      <c r="Z28" s="195"/>
      <c r="AA28" s="195"/>
      <c r="AB28" s="195"/>
      <c r="AC28" s="194"/>
      <c r="AD28" s="193" t="str">
        <f t="shared" si="6"/>
        <v/>
      </c>
      <c r="AE28" s="194"/>
      <c r="AF28" s="187" t="str">
        <f t="shared" si="2"/>
        <v/>
      </c>
      <c r="AG28" s="188"/>
      <c r="AH28" s="188"/>
      <c r="AI28" s="188"/>
      <c r="AJ28" s="188"/>
      <c r="AK28" s="188"/>
      <c r="AL28" s="188"/>
      <c r="AM28" s="189"/>
      <c r="AO28" s="100"/>
      <c r="AP28" s="100"/>
    </row>
    <row r="29" spans="1:42" s="21" customFormat="1" ht="25.5" customHeight="1">
      <c r="A29" s="21">
        <v>106</v>
      </c>
      <c r="B29" s="21" t="str">
        <f>IF(O29="","",#REF!)</f>
        <v/>
      </c>
      <c r="C29" s="22" t="str">
        <f>IF(O29="","",#REF!)</f>
        <v/>
      </c>
      <c r="D29" s="23" t="str">
        <f>IF(O29="","",#REF!&amp;"-"&amp;#REF!&amp;A29)</f>
        <v/>
      </c>
      <c r="E29" s="21">
        <f t="shared" si="3"/>
        <v>0</v>
      </c>
      <c r="F29" s="21" t="e">
        <f>IF(VLOOKUP($O29,'R05研修事業一覧'!$1:$1048576,4,0)="","",VLOOKUP($O29,'R05研修事業一覧'!$1:$1048576,4,0))</f>
        <v>#N/A</v>
      </c>
      <c r="G29" s="24">
        <f>IF(O29="",0,MATCH(V29,'R05研修事業一覧'!$R:$R,0)-1)</f>
        <v>0</v>
      </c>
      <c r="H29" s="24" t="str">
        <f>IF(O29="","",VLOOKUP(E29,'R05研修事業一覧'!$1:$1048576,5,0))</f>
        <v/>
      </c>
      <c r="I29" s="24" t="str">
        <f t="shared" si="4"/>
        <v/>
      </c>
      <c r="J29" s="24" t="str">
        <f>IF(I29="","",(VLOOKUP(I29,'R05研修事業一覧'!C:AC,8,0)))&amp;""</f>
        <v/>
      </c>
      <c r="K29" s="24" t="e">
        <f>IF(VLOOKUP(I29,'R05研修事業一覧'!C:AC,5,0)=0,VLOOKUP(I29,'R05研修事業一覧'!C:AC,6,0),"")&amp;""</f>
        <v>#N/A</v>
      </c>
      <c r="L29" s="50" t="e">
        <f>IF(VLOOKUP(I29,'R05研修事業一覧'!$C:$AC,14,0)="","",VLOOKUP(I29,'R05研修事業一覧'!$C:$AC,14,0))</f>
        <v>#N/A</v>
      </c>
      <c r="M29" s="22" t="str">
        <f>IF(O29="","",#REF!&amp;"-"&amp;#REF!&amp;"-"&amp;#REF!)</f>
        <v/>
      </c>
      <c r="N29" s="40"/>
      <c r="O29" s="152"/>
      <c r="P29" s="190" t="str">
        <f t="shared" si="0"/>
        <v/>
      </c>
      <c r="Q29" s="191"/>
      <c r="R29" s="191"/>
      <c r="S29" s="191"/>
      <c r="T29" s="191"/>
      <c r="U29" s="192"/>
      <c r="V29" s="151" t="str">
        <f t="shared" si="1"/>
        <v/>
      </c>
      <c r="W29" s="193" t="str">
        <f t="shared" si="7"/>
        <v/>
      </c>
      <c r="X29" s="194"/>
      <c r="Y29" s="193"/>
      <c r="Z29" s="195"/>
      <c r="AA29" s="195"/>
      <c r="AB29" s="195"/>
      <c r="AC29" s="194"/>
      <c r="AD29" s="193" t="str">
        <f t="shared" si="6"/>
        <v/>
      </c>
      <c r="AE29" s="194"/>
      <c r="AF29" s="187" t="str">
        <f t="shared" si="2"/>
        <v/>
      </c>
      <c r="AG29" s="188"/>
      <c r="AH29" s="188"/>
      <c r="AI29" s="188"/>
      <c r="AJ29" s="188"/>
      <c r="AK29" s="188"/>
      <c r="AL29" s="188"/>
      <c r="AM29" s="189"/>
      <c r="AO29" s="100"/>
      <c r="AP29" s="100"/>
    </row>
    <row r="30" spans="1:42" s="21" customFormat="1" ht="25.5" customHeight="1">
      <c r="A30" s="21">
        <v>107</v>
      </c>
      <c r="B30" s="21" t="str">
        <f>IF(O30="","",#REF!)</f>
        <v/>
      </c>
      <c r="C30" s="22" t="str">
        <f>IF(O30="","",#REF!)</f>
        <v/>
      </c>
      <c r="D30" s="23" t="str">
        <f>IF(O30="","",#REF!&amp;"-"&amp;#REF!&amp;A30)</f>
        <v/>
      </c>
      <c r="E30" s="21">
        <f t="shared" si="3"/>
        <v>0</v>
      </c>
      <c r="F30" s="21" t="e">
        <f>IF(VLOOKUP($O30,'R05研修事業一覧'!$1:$1048576,4,0)="","",VLOOKUP($O30,'R05研修事業一覧'!$1:$1048576,4,0))</f>
        <v>#N/A</v>
      </c>
      <c r="G30" s="24">
        <f>IF(O30="",0,MATCH(V30,'R05研修事業一覧'!$R:$R,0)-1)</f>
        <v>0</v>
      </c>
      <c r="H30" s="24" t="str">
        <f>IF(O30="","",VLOOKUP(E30,'R05研修事業一覧'!$1:$1048576,5,0))</f>
        <v/>
      </c>
      <c r="I30" s="24" t="str">
        <f t="shared" si="4"/>
        <v/>
      </c>
      <c r="J30" s="24" t="str">
        <f>IF(I30="","",(VLOOKUP(I30,'R05研修事業一覧'!C:AC,8,0)))&amp;""</f>
        <v/>
      </c>
      <c r="K30" s="24" t="e">
        <f>IF(VLOOKUP(I30,'R05研修事業一覧'!C:AC,5,0)=0,VLOOKUP(I30,'R05研修事業一覧'!C:AC,6,0),"")&amp;""</f>
        <v>#N/A</v>
      </c>
      <c r="L30" s="50" t="e">
        <f>IF(VLOOKUP(I30,'R05研修事業一覧'!$C:$AC,14,0)="","",VLOOKUP(I30,'R05研修事業一覧'!$C:$AC,14,0))</f>
        <v>#N/A</v>
      </c>
      <c r="M30" s="22" t="str">
        <f>IF(O30="","",#REF!&amp;"-"&amp;#REF!&amp;"-"&amp;#REF!)</f>
        <v/>
      </c>
      <c r="N30" s="40"/>
      <c r="O30" s="152"/>
      <c r="P30" s="190" t="str">
        <f t="shared" si="0"/>
        <v/>
      </c>
      <c r="Q30" s="191"/>
      <c r="R30" s="191"/>
      <c r="S30" s="191"/>
      <c r="T30" s="191"/>
      <c r="U30" s="192"/>
      <c r="V30" s="151" t="str">
        <f t="shared" si="1"/>
        <v/>
      </c>
      <c r="W30" s="193" t="str">
        <f t="shared" si="7"/>
        <v/>
      </c>
      <c r="X30" s="194"/>
      <c r="Y30" s="193"/>
      <c r="Z30" s="195"/>
      <c r="AA30" s="195"/>
      <c r="AB30" s="195"/>
      <c r="AC30" s="194"/>
      <c r="AD30" s="193" t="str">
        <f t="shared" si="6"/>
        <v/>
      </c>
      <c r="AE30" s="194"/>
      <c r="AF30" s="187" t="str">
        <f t="shared" si="2"/>
        <v/>
      </c>
      <c r="AG30" s="188"/>
      <c r="AH30" s="188"/>
      <c r="AI30" s="188"/>
      <c r="AJ30" s="188"/>
      <c r="AK30" s="188"/>
      <c r="AL30" s="188"/>
      <c r="AM30" s="189"/>
      <c r="AO30" s="100"/>
      <c r="AP30" s="100"/>
    </row>
    <row r="31" spans="1:42" s="21" customFormat="1" ht="25.5" customHeight="1">
      <c r="A31" s="21">
        <v>108</v>
      </c>
      <c r="B31" s="21" t="str">
        <f>IF(O31="","",#REF!)</f>
        <v/>
      </c>
      <c r="C31" s="22" t="str">
        <f>IF(O31="","",#REF!)</f>
        <v/>
      </c>
      <c r="D31" s="23" t="str">
        <f>IF(O31="","",#REF!&amp;"-"&amp;#REF!&amp;A31)</f>
        <v/>
      </c>
      <c r="E31" s="21">
        <f t="shared" si="3"/>
        <v>0</v>
      </c>
      <c r="F31" s="21" t="e">
        <f>IF(VLOOKUP($O31,'R05研修事業一覧'!$1:$1048576,4,0)="","",VLOOKUP($O31,'R05研修事業一覧'!$1:$1048576,4,0))</f>
        <v>#N/A</v>
      </c>
      <c r="G31" s="24">
        <f>IF(O31="",0,MATCH(V31,'R05研修事業一覧'!$R:$R,0)-1)</f>
        <v>0</v>
      </c>
      <c r="H31" s="24" t="str">
        <f>IF(O31="","",VLOOKUP(E31,'R05研修事業一覧'!$1:$1048576,5,0))</f>
        <v/>
      </c>
      <c r="I31" s="24" t="str">
        <f t="shared" si="4"/>
        <v/>
      </c>
      <c r="J31" s="24" t="str">
        <f>IF(I31="","",(VLOOKUP(I31,'R05研修事業一覧'!C:AC,8,0)))&amp;""</f>
        <v/>
      </c>
      <c r="K31" s="24" t="e">
        <f>IF(VLOOKUP(I31,'R05研修事業一覧'!C:AC,5,0)=0,VLOOKUP(I31,'R05研修事業一覧'!C:AC,6,0),"")&amp;""</f>
        <v>#N/A</v>
      </c>
      <c r="L31" s="50" t="e">
        <f>IF(VLOOKUP(I31,'R05研修事業一覧'!$C:$AC,14,0)="","",VLOOKUP(I31,'R05研修事業一覧'!$C:$AC,14,0))</f>
        <v>#N/A</v>
      </c>
      <c r="M31" s="22" t="str">
        <f>IF(O31="","",#REF!&amp;"-"&amp;#REF!&amp;"-"&amp;#REF!)</f>
        <v/>
      </c>
      <c r="N31" s="40"/>
      <c r="O31" s="152"/>
      <c r="P31" s="190" t="str">
        <f t="shared" si="0"/>
        <v/>
      </c>
      <c r="Q31" s="191"/>
      <c r="R31" s="191"/>
      <c r="S31" s="191"/>
      <c r="T31" s="191"/>
      <c r="U31" s="192"/>
      <c r="V31" s="151" t="str">
        <f t="shared" si="1"/>
        <v/>
      </c>
      <c r="W31" s="193" t="str">
        <f t="shared" si="7"/>
        <v/>
      </c>
      <c r="X31" s="194"/>
      <c r="Y31" s="193"/>
      <c r="Z31" s="195"/>
      <c r="AA31" s="195"/>
      <c r="AB31" s="195"/>
      <c r="AC31" s="194"/>
      <c r="AD31" s="193" t="str">
        <f t="shared" si="6"/>
        <v/>
      </c>
      <c r="AE31" s="194"/>
      <c r="AF31" s="187" t="str">
        <f t="shared" si="2"/>
        <v/>
      </c>
      <c r="AG31" s="188"/>
      <c r="AH31" s="188"/>
      <c r="AI31" s="188"/>
      <c r="AJ31" s="188"/>
      <c r="AK31" s="188"/>
      <c r="AL31" s="188"/>
      <c r="AM31" s="189"/>
      <c r="AO31" s="100"/>
      <c r="AP31" s="100"/>
    </row>
    <row r="32" spans="1:42" s="21" customFormat="1" ht="25.5" customHeight="1">
      <c r="A32" s="21">
        <v>109</v>
      </c>
      <c r="B32" s="21" t="str">
        <f>IF(O32="","",#REF!)</f>
        <v/>
      </c>
      <c r="C32" s="22" t="str">
        <f>IF(O32="","",#REF!)</f>
        <v/>
      </c>
      <c r="D32" s="23" t="str">
        <f>IF(O32="","",#REF!&amp;"-"&amp;#REF!&amp;A32)</f>
        <v/>
      </c>
      <c r="E32" s="21">
        <f t="shared" si="3"/>
        <v>0</v>
      </c>
      <c r="F32" s="21" t="e">
        <f>IF(VLOOKUP($O32,'R05研修事業一覧'!$1:$1048576,4,0)="","",VLOOKUP($O32,'R05研修事業一覧'!$1:$1048576,4,0))</f>
        <v>#N/A</v>
      </c>
      <c r="G32" s="24">
        <f>IF(O32="",0,MATCH(V32,'R05研修事業一覧'!$R:$R,0)-1)</f>
        <v>0</v>
      </c>
      <c r="H32" s="24" t="str">
        <f>IF(O32="","",VLOOKUP(E32,'R05研修事業一覧'!$1:$1048576,5,0))</f>
        <v/>
      </c>
      <c r="I32" s="24" t="str">
        <f t="shared" si="4"/>
        <v/>
      </c>
      <c r="J32" s="24" t="str">
        <f>IF(I32="","",(VLOOKUP(I32,'R05研修事業一覧'!C:AC,8,0)))&amp;""</f>
        <v/>
      </c>
      <c r="K32" s="24" t="e">
        <f>IF(VLOOKUP(I32,'R05研修事業一覧'!C:AC,5,0)=0,VLOOKUP(I32,'R05研修事業一覧'!C:AC,6,0),"")&amp;""</f>
        <v>#N/A</v>
      </c>
      <c r="L32" s="50" t="e">
        <f>IF(VLOOKUP(I32,'R05研修事業一覧'!$C:$AC,14,0)="","",VLOOKUP(I32,'R05研修事業一覧'!$C:$AC,14,0))</f>
        <v>#N/A</v>
      </c>
      <c r="M32" s="22" t="str">
        <f>IF(O32="","",#REF!&amp;"-"&amp;#REF!&amp;"-"&amp;#REF!)</f>
        <v/>
      </c>
      <c r="N32" s="40"/>
      <c r="O32" s="152"/>
      <c r="P32" s="190" t="str">
        <f t="shared" si="0"/>
        <v/>
      </c>
      <c r="Q32" s="191"/>
      <c r="R32" s="191"/>
      <c r="S32" s="191"/>
      <c r="T32" s="191"/>
      <c r="U32" s="192"/>
      <c r="V32" s="151" t="str">
        <f t="shared" si="1"/>
        <v/>
      </c>
      <c r="W32" s="193" t="str">
        <f t="shared" si="7"/>
        <v/>
      </c>
      <c r="X32" s="194"/>
      <c r="Y32" s="193"/>
      <c r="Z32" s="195"/>
      <c r="AA32" s="195"/>
      <c r="AB32" s="195"/>
      <c r="AC32" s="194"/>
      <c r="AD32" s="193" t="str">
        <f t="shared" si="6"/>
        <v/>
      </c>
      <c r="AE32" s="194"/>
      <c r="AF32" s="187" t="str">
        <f t="shared" si="2"/>
        <v/>
      </c>
      <c r="AG32" s="188"/>
      <c r="AH32" s="188"/>
      <c r="AI32" s="188"/>
      <c r="AJ32" s="188"/>
      <c r="AK32" s="188"/>
      <c r="AL32" s="188"/>
      <c r="AM32" s="189"/>
      <c r="AO32" s="100"/>
      <c r="AP32" s="100"/>
    </row>
    <row r="33" spans="1:68" s="21" customFormat="1" ht="25.5" customHeight="1">
      <c r="A33" s="21">
        <v>110</v>
      </c>
      <c r="B33" s="21" t="str">
        <f>IF(O33="","",#REF!)</f>
        <v/>
      </c>
      <c r="C33" s="22" t="str">
        <f>IF(O33="","",#REF!)</f>
        <v/>
      </c>
      <c r="D33" s="23" t="str">
        <f>IF(O33="","",#REF!&amp;"-"&amp;#REF!&amp;A33)</f>
        <v/>
      </c>
      <c r="E33" s="21">
        <f t="shared" si="3"/>
        <v>0</v>
      </c>
      <c r="F33" s="21" t="e">
        <f>IF(VLOOKUP($O33,'R05研修事業一覧'!$1:$1048576,4,0)="","",VLOOKUP($O33,'R05研修事業一覧'!$1:$1048576,4,0))</f>
        <v>#N/A</v>
      </c>
      <c r="G33" s="24">
        <f>IF(O33="",0,MATCH(V33,'R05研修事業一覧'!$R:$R,0)-1)</f>
        <v>0</v>
      </c>
      <c r="H33" s="24" t="str">
        <f>IF(O33="","",VLOOKUP(E33,'R05研修事業一覧'!$1:$1048576,5,0))</f>
        <v/>
      </c>
      <c r="I33" s="24" t="str">
        <f t="shared" si="4"/>
        <v/>
      </c>
      <c r="J33" s="24" t="str">
        <f>IF(I33="","",(VLOOKUP(I33,'R05研修事業一覧'!C:AC,8,0)))&amp;""</f>
        <v/>
      </c>
      <c r="K33" s="24" t="e">
        <f>IF(VLOOKUP(I33,'R05研修事業一覧'!C:AC,5,0)=0,VLOOKUP(I33,'R05研修事業一覧'!C:AC,6,0),"")&amp;""</f>
        <v>#N/A</v>
      </c>
      <c r="L33" s="50" t="e">
        <f>IF(VLOOKUP(I33,'R05研修事業一覧'!$C:$AC,14,0)="","",VLOOKUP(I33,'R05研修事業一覧'!$C:$AC,14,0))</f>
        <v>#N/A</v>
      </c>
      <c r="M33" s="22" t="str">
        <f>IF(O33="","",#REF!&amp;"-"&amp;#REF!&amp;"-"&amp;#REF!)</f>
        <v/>
      </c>
      <c r="N33" s="40"/>
      <c r="O33" s="152"/>
      <c r="P33" s="190" t="str">
        <f t="shared" si="0"/>
        <v/>
      </c>
      <c r="Q33" s="191"/>
      <c r="R33" s="191"/>
      <c r="S33" s="191"/>
      <c r="T33" s="191"/>
      <c r="U33" s="192"/>
      <c r="V33" s="151" t="str">
        <f t="shared" si="1"/>
        <v/>
      </c>
      <c r="W33" s="193" t="str">
        <f t="shared" si="7"/>
        <v/>
      </c>
      <c r="X33" s="194"/>
      <c r="Y33" s="193"/>
      <c r="Z33" s="195"/>
      <c r="AA33" s="195"/>
      <c r="AB33" s="195"/>
      <c r="AC33" s="194"/>
      <c r="AD33" s="193" t="str">
        <f t="shared" si="6"/>
        <v/>
      </c>
      <c r="AE33" s="194"/>
      <c r="AF33" s="187" t="str">
        <f t="shared" si="2"/>
        <v/>
      </c>
      <c r="AG33" s="188"/>
      <c r="AH33" s="188"/>
      <c r="AI33" s="188"/>
      <c r="AJ33" s="188"/>
      <c r="AK33" s="188"/>
      <c r="AL33" s="188"/>
      <c r="AM33" s="189"/>
      <c r="AO33" s="100"/>
      <c r="AP33" s="100"/>
    </row>
    <row r="34" spans="1:68" s="21" customFormat="1" ht="25.5" customHeight="1">
      <c r="A34" s="21">
        <v>111</v>
      </c>
      <c r="B34" s="21" t="str">
        <f>IF(O34="","",#REF!)</f>
        <v/>
      </c>
      <c r="C34" s="22" t="str">
        <f>IF(O34="","",#REF!)</f>
        <v/>
      </c>
      <c r="D34" s="23" t="str">
        <f>IF(O34="","",#REF!&amp;"-"&amp;#REF!&amp;A34)</f>
        <v/>
      </c>
      <c r="E34" s="21">
        <f t="shared" si="3"/>
        <v>0</v>
      </c>
      <c r="F34" s="21" t="e">
        <f>IF(VLOOKUP($O34,'R05研修事業一覧'!$1:$1048576,4,0)="","",VLOOKUP($O34,'R05研修事業一覧'!$1:$1048576,4,0))</f>
        <v>#N/A</v>
      </c>
      <c r="G34" s="24">
        <f>IF(O34="",0,MATCH(V34,'R05研修事業一覧'!$R:$R,0)-1)</f>
        <v>0</v>
      </c>
      <c r="H34" s="24" t="str">
        <f>IF(O34="","",VLOOKUP(E34,'R05研修事業一覧'!$1:$1048576,5,0))</f>
        <v/>
      </c>
      <c r="I34" s="24" t="str">
        <f t="shared" si="4"/>
        <v/>
      </c>
      <c r="J34" s="24" t="str">
        <f>IF(I34="","",(VLOOKUP(I34,'R05研修事業一覧'!C:AC,8,0)))&amp;""</f>
        <v/>
      </c>
      <c r="K34" s="24" t="e">
        <f>IF(VLOOKUP(I34,'R05研修事業一覧'!C:AC,5,0)=0,VLOOKUP(I34,'R05研修事業一覧'!C:AC,6,0),"")&amp;""</f>
        <v>#N/A</v>
      </c>
      <c r="L34" s="50" t="e">
        <f>IF(VLOOKUP(I34,'R05研修事業一覧'!$C:$AC,14,0)="","",VLOOKUP(I34,'R05研修事業一覧'!$C:$AC,14,0))</f>
        <v>#N/A</v>
      </c>
      <c r="M34" s="22" t="str">
        <f>IF(O34="","",#REF!&amp;"-"&amp;#REF!&amp;"-"&amp;#REF!)</f>
        <v/>
      </c>
      <c r="N34" s="40"/>
      <c r="O34" s="152"/>
      <c r="P34" s="190" t="str">
        <f t="shared" si="0"/>
        <v/>
      </c>
      <c r="Q34" s="191"/>
      <c r="R34" s="191"/>
      <c r="S34" s="191"/>
      <c r="T34" s="191"/>
      <c r="U34" s="192"/>
      <c r="V34" s="151" t="str">
        <f t="shared" si="1"/>
        <v/>
      </c>
      <c r="W34" s="193" t="str">
        <f t="shared" si="7"/>
        <v/>
      </c>
      <c r="X34" s="194"/>
      <c r="Y34" s="193"/>
      <c r="Z34" s="195"/>
      <c r="AA34" s="195"/>
      <c r="AB34" s="195"/>
      <c r="AC34" s="194"/>
      <c r="AD34" s="193" t="str">
        <f t="shared" si="6"/>
        <v/>
      </c>
      <c r="AE34" s="194"/>
      <c r="AF34" s="187" t="str">
        <f t="shared" si="2"/>
        <v/>
      </c>
      <c r="AG34" s="188"/>
      <c r="AH34" s="188"/>
      <c r="AI34" s="188"/>
      <c r="AJ34" s="188"/>
      <c r="AK34" s="188"/>
      <c r="AL34" s="188"/>
      <c r="AM34" s="189"/>
      <c r="AO34" s="100"/>
      <c r="AP34" s="100"/>
    </row>
    <row r="35" spans="1:68" s="21" customFormat="1" ht="25.5" customHeight="1">
      <c r="A35" s="21">
        <v>112</v>
      </c>
      <c r="B35" s="21" t="str">
        <f>IF(O35="","",#REF!)</f>
        <v/>
      </c>
      <c r="C35" s="22" t="str">
        <f>IF(O35="","",#REF!)</f>
        <v/>
      </c>
      <c r="D35" s="23" t="str">
        <f>IF(O35="","",#REF!&amp;"-"&amp;#REF!&amp;A35)</f>
        <v/>
      </c>
      <c r="E35" s="21">
        <f t="shared" si="3"/>
        <v>0</v>
      </c>
      <c r="F35" s="21" t="e">
        <f>IF(VLOOKUP($O35,'R05研修事業一覧'!$1:$1048576,4,0)="","",VLOOKUP($O35,'R05研修事業一覧'!$1:$1048576,4,0))</f>
        <v>#N/A</v>
      </c>
      <c r="G35" s="24">
        <f>IF(O35="",0,MATCH(V35,'R05研修事業一覧'!$R:$R,0)-1)</f>
        <v>0</v>
      </c>
      <c r="H35" s="24" t="str">
        <f>IF(O35="","",VLOOKUP(E35,'R05研修事業一覧'!$1:$1048576,5,0))</f>
        <v/>
      </c>
      <c r="I35" s="24" t="str">
        <f t="shared" si="4"/>
        <v/>
      </c>
      <c r="J35" s="24" t="str">
        <f>IF(I35="","",(VLOOKUP(I35,'R05研修事業一覧'!C:AC,8,0)))&amp;""</f>
        <v/>
      </c>
      <c r="K35" s="24" t="e">
        <f>IF(VLOOKUP(I35,'R05研修事業一覧'!C:AC,5,0)=0,VLOOKUP(I35,'R05研修事業一覧'!C:AC,6,0),"")&amp;""</f>
        <v>#N/A</v>
      </c>
      <c r="L35" s="50" t="e">
        <f>IF(VLOOKUP(I35,'R05研修事業一覧'!$C:$AC,14,0)="","",VLOOKUP(I35,'R05研修事業一覧'!$C:$AC,14,0))</f>
        <v>#N/A</v>
      </c>
      <c r="M35" s="22" t="str">
        <f>IF(O35="","",#REF!&amp;"-"&amp;#REF!&amp;"-"&amp;#REF!)</f>
        <v/>
      </c>
      <c r="N35" s="40"/>
      <c r="O35" s="152"/>
      <c r="P35" s="190" t="str">
        <f t="shared" si="0"/>
        <v/>
      </c>
      <c r="Q35" s="191"/>
      <c r="R35" s="191"/>
      <c r="S35" s="191"/>
      <c r="T35" s="191"/>
      <c r="U35" s="192"/>
      <c r="V35" s="151" t="str">
        <f t="shared" si="1"/>
        <v/>
      </c>
      <c r="W35" s="193" t="str">
        <f t="shared" si="7"/>
        <v/>
      </c>
      <c r="X35" s="194"/>
      <c r="Y35" s="193"/>
      <c r="Z35" s="195"/>
      <c r="AA35" s="195"/>
      <c r="AB35" s="195"/>
      <c r="AC35" s="194"/>
      <c r="AD35" s="193" t="str">
        <f t="shared" si="6"/>
        <v/>
      </c>
      <c r="AE35" s="194"/>
      <c r="AF35" s="187" t="str">
        <f t="shared" si="2"/>
        <v/>
      </c>
      <c r="AG35" s="188"/>
      <c r="AH35" s="188"/>
      <c r="AI35" s="188"/>
      <c r="AJ35" s="188"/>
      <c r="AK35" s="188"/>
      <c r="AL35" s="188"/>
      <c r="AM35" s="189"/>
      <c r="AO35" s="100"/>
      <c r="AP35" s="100"/>
    </row>
    <row r="36" spans="1:68" s="21" customFormat="1" ht="25.5" customHeight="1">
      <c r="A36" s="21">
        <v>113</v>
      </c>
      <c r="B36" s="21" t="str">
        <f>IF(O36="","",#REF!)</f>
        <v/>
      </c>
      <c r="C36" s="22" t="str">
        <f>IF(O36="","",#REF!)</f>
        <v/>
      </c>
      <c r="D36" s="23" t="str">
        <f>IF(O36="","",#REF!&amp;"-"&amp;#REF!&amp;A36)</f>
        <v/>
      </c>
      <c r="E36" s="21">
        <f t="shared" si="3"/>
        <v>0</v>
      </c>
      <c r="F36" s="21" t="e">
        <f>IF(VLOOKUP($O36,'R05研修事業一覧'!$1:$1048576,4,0)="","",VLOOKUP($O36,'R05研修事業一覧'!$1:$1048576,4,0))</f>
        <v>#N/A</v>
      </c>
      <c r="G36" s="24">
        <f>IF(O36="",0,MATCH(V36,'R05研修事業一覧'!$R:$R,0)-1)</f>
        <v>0</v>
      </c>
      <c r="H36" s="24" t="str">
        <f>IF(O36="","",VLOOKUP(E36,'R05研修事業一覧'!$1:$1048576,5,0))</f>
        <v/>
      </c>
      <c r="I36" s="24" t="str">
        <f t="shared" si="4"/>
        <v/>
      </c>
      <c r="J36" s="24" t="str">
        <f>IF(I36="","",(VLOOKUP(I36,'R05研修事業一覧'!C:AC,8,0)))&amp;""</f>
        <v/>
      </c>
      <c r="K36" s="24" t="e">
        <f>IF(VLOOKUP(I36,'R05研修事業一覧'!C:AC,5,0)=0,VLOOKUP(I36,'R05研修事業一覧'!C:AC,6,0),"")&amp;""</f>
        <v>#N/A</v>
      </c>
      <c r="L36" s="50" t="e">
        <f>IF(VLOOKUP(I36,'R05研修事業一覧'!$C:$AC,14,0)="","",VLOOKUP(I36,'R05研修事業一覧'!$C:$AC,14,0))</f>
        <v>#N/A</v>
      </c>
      <c r="M36" s="22" t="str">
        <f>IF(O36="","",#REF!&amp;"-"&amp;#REF!&amp;"-"&amp;#REF!)</f>
        <v/>
      </c>
      <c r="N36" s="40"/>
      <c r="O36" s="152"/>
      <c r="P36" s="190" t="str">
        <f t="shared" si="0"/>
        <v/>
      </c>
      <c r="Q36" s="191"/>
      <c r="R36" s="191"/>
      <c r="S36" s="191"/>
      <c r="T36" s="191"/>
      <c r="U36" s="192"/>
      <c r="V36" s="151" t="str">
        <f t="shared" si="1"/>
        <v/>
      </c>
      <c r="W36" s="193" t="str">
        <f t="shared" si="7"/>
        <v/>
      </c>
      <c r="X36" s="194"/>
      <c r="Y36" s="193"/>
      <c r="Z36" s="195"/>
      <c r="AA36" s="195"/>
      <c r="AB36" s="195"/>
      <c r="AC36" s="194"/>
      <c r="AD36" s="193" t="str">
        <f t="shared" si="6"/>
        <v/>
      </c>
      <c r="AE36" s="194"/>
      <c r="AF36" s="187" t="str">
        <f t="shared" si="2"/>
        <v/>
      </c>
      <c r="AG36" s="188"/>
      <c r="AH36" s="188"/>
      <c r="AI36" s="188"/>
      <c r="AJ36" s="188"/>
      <c r="AK36" s="188"/>
      <c r="AL36" s="188"/>
      <c r="AM36" s="189"/>
      <c r="AO36" s="100"/>
      <c r="AP36" s="100"/>
    </row>
    <row r="37" spans="1:68" s="21" customFormat="1" ht="25.5" customHeight="1">
      <c r="A37" s="21">
        <v>114</v>
      </c>
      <c r="B37" s="21" t="str">
        <f>IF(O37="","",#REF!)</f>
        <v/>
      </c>
      <c r="C37" s="22" t="str">
        <f>IF(O37="","",#REF!)</f>
        <v/>
      </c>
      <c r="D37" s="23" t="str">
        <f>IF(O37="","",#REF!&amp;"-"&amp;#REF!&amp;A37)</f>
        <v/>
      </c>
      <c r="E37" s="21">
        <f t="shared" si="3"/>
        <v>0</v>
      </c>
      <c r="F37" s="21" t="e">
        <f>IF(VLOOKUP($O37,'R05研修事業一覧'!$1:$1048576,4,0)="","",VLOOKUP($O37,'R05研修事業一覧'!$1:$1048576,4,0))</f>
        <v>#N/A</v>
      </c>
      <c r="G37" s="24">
        <f>IF(O37="",0,MATCH(V37,'R05研修事業一覧'!$R:$R,0)-1)</f>
        <v>0</v>
      </c>
      <c r="H37" s="24" t="str">
        <f>IF(O37="","",VLOOKUP(E37,'R05研修事業一覧'!$1:$1048576,5,0))</f>
        <v/>
      </c>
      <c r="I37" s="24" t="str">
        <f t="shared" si="4"/>
        <v/>
      </c>
      <c r="J37" s="24" t="str">
        <f>IF(I37="","",(VLOOKUP(I37,'R05研修事業一覧'!C:AC,8,0)))&amp;""</f>
        <v/>
      </c>
      <c r="K37" s="24" t="e">
        <f>IF(VLOOKUP(I37,'R05研修事業一覧'!C:AC,5,0)=0,VLOOKUP(I37,'R05研修事業一覧'!C:AC,6,0),"")&amp;""</f>
        <v>#N/A</v>
      </c>
      <c r="L37" s="50" t="e">
        <f>IF(VLOOKUP(I37,'R05研修事業一覧'!$C:$AC,14,0)="","",VLOOKUP(I37,'R05研修事業一覧'!$C:$AC,14,0))</f>
        <v>#N/A</v>
      </c>
      <c r="M37" s="22" t="str">
        <f>IF(O37="","",#REF!&amp;"-"&amp;#REF!&amp;"-"&amp;#REF!)</f>
        <v/>
      </c>
      <c r="N37" s="40"/>
      <c r="O37" s="152"/>
      <c r="P37" s="190" t="str">
        <f t="shared" si="0"/>
        <v/>
      </c>
      <c r="Q37" s="191"/>
      <c r="R37" s="191"/>
      <c r="S37" s="191"/>
      <c r="T37" s="191"/>
      <c r="U37" s="192"/>
      <c r="V37" s="151" t="str">
        <f t="shared" si="1"/>
        <v/>
      </c>
      <c r="W37" s="193" t="str">
        <f>IF(O37="","",J37)</f>
        <v/>
      </c>
      <c r="X37" s="194"/>
      <c r="Y37" s="193"/>
      <c r="Z37" s="195"/>
      <c r="AA37" s="195"/>
      <c r="AB37" s="195"/>
      <c r="AC37" s="195"/>
      <c r="AD37" s="193" t="str">
        <f t="shared" si="6"/>
        <v/>
      </c>
      <c r="AE37" s="194"/>
      <c r="AF37" s="188" t="str">
        <f t="shared" si="2"/>
        <v/>
      </c>
      <c r="AG37" s="188"/>
      <c r="AH37" s="188"/>
      <c r="AI37" s="188"/>
      <c r="AJ37" s="188"/>
      <c r="AK37" s="188"/>
      <c r="AL37" s="188"/>
      <c r="AM37" s="189"/>
      <c r="AO37" s="100"/>
      <c r="AP37" s="100"/>
    </row>
    <row r="38" spans="1:68" s="21" customFormat="1" ht="25.5" customHeight="1">
      <c r="A38" s="21">
        <v>115</v>
      </c>
      <c r="B38" s="21" t="str">
        <f>IF(O38="","",#REF!)</f>
        <v/>
      </c>
      <c r="C38" s="22" t="str">
        <f>IF(O38="","",#REF!)</f>
        <v/>
      </c>
      <c r="D38" s="23" t="str">
        <f>IF(O38="","",#REF!&amp;"-"&amp;#REF!&amp;A38)</f>
        <v/>
      </c>
      <c r="E38" s="21">
        <f t="shared" si="3"/>
        <v>0</v>
      </c>
      <c r="F38" s="21" t="e">
        <f>IF(VLOOKUP($O38,'R05研修事業一覧'!$1:$1048576,4,0)="","",VLOOKUP($O38,'R05研修事業一覧'!$1:$1048576,4,0))</f>
        <v>#N/A</v>
      </c>
      <c r="G38" s="24">
        <f>IF(O38="",0,MATCH(V38,'R05研修事業一覧'!$R:$R,0)-1)</f>
        <v>0</v>
      </c>
      <c r="H38" s="24" t="str">
        <f>IF(O38="","",VLOOKUP(E38,'R05研修事業一覧'!$1:$1048576,5,0))</f>
        <v/>
      </c>
      <c r="I38" s="24" t="str">
        <f t="shared" si="4"/>
        <v/>
      </c>
      <c r="J38" s="24" t="str">
        <f>IF(I38="","",(VLOOKUP(I38,'R05研修事業一覧'!C:AC,8,0)))&amp;""</f>
        <v/>
      </c>
      <c r="K38" s="24" t="e">
        <f>IF(VLOOKUP(I38,'R05研修事業一覧'!C:AC,5,0)=0,VLOOKUP(I38,'R05研修事業一覧'!C:AC,6,0),"")&amp;""</f>
        <v>#N/A</v>
      </c>
      <c r="L38" s="50" t="e">
        <f>IF(VLOOKUP(I38,'R05研修事業一覧'!$C:$AC,14,0)="","",VLOOKUP(I38,'R05研修事業一覧'!$C:$AC,14,0))</f>
        <v>#N/A</v>
      </c>
      <c r="M38" s="22" t="str">
        <f>IF(O38="","",#REF!&amp;"-"&amp;#REF!&amp;"-"&amp;#REF!)</f>
        <v/>
      </c>
      <c r="N38" s="40"/>
      <c r="O38" s="174"/>
      <c r="P38" s="190" t="str">
        <f t="shared" ref="P38:P39" si="8">IF(O38="","",F38)</f>
        <v/>
      </c>
      <c r="Q38" s="191"/>
      <c r="R38" s="191"/>
      <c r="S38" s="191"/>
      <c r="T38" s="191"/>
      <c r="U38" s="192"/>
      <c r="V38" s="175" t="str">
        <f t="shared" ref="V38:V39" si="9">IF(O38="","",H38)</f>
        <v/>
      </c>
      <c r="W38" s="193" t="str">
        <f>IF(O38="","",J38)</f>
        <v/>
      </c>
      <c r="X38" s="194"/>
      <c r="Y38" s="193"/>
      <c r="Z38" s="195"/>
      <c r="AA38" s="195"/>
      <c r="AB38" s="195"/>
      <c r="AC38" s="195"/>
      <c r="AD38" s="193" t="str">
        <f t="shared" ref="AD38:AD39" si="10">IF(O38=0,"",K38)</f>
        <v/>
      </c>
      <c r="AE38" s="194"/>
      <c r="AF38" s="188" t="str">
        <f t="shared" ref="AF38:AF39" si="11">IF(O38="","",L38)</f>
        <v/>
      </c>
      <c r="AG38" s="188"/>
      <c r="AH38" s="188"/>
      <c r="AI38" s="188"/>
      <c r="AJ38" s="188"/>
      <c r="AK38" s="188"/>
      <c r="AL38" s="188"/>
      <c r="AM38" s="189"/>
      <c r="AO38" s="100"/>
      <c r="AP38" s="100"/>
    </row>
    <row r="39" spans="1:68" s="21" customFormat="1" ht="25.5" customHeight="1">
      <c r="A39" s="21">
        <v>116</v>
      </c>
      <c r="B39" s="21" t="str">
        <f>IF(O39="","",#REF!)</f>
        <v/>
      </c>
      <c r="C39" s="22" t="str">
        <f>IF(O39="","",#REF!)</f>
        <v/>
      </c>
      <c r="D39" s="23" t="str">
        <f>IF(O39="","",#REF!&amp;"-"&amp;#REF!&amp;A39)</f>
        <v/>
      </c>
      <c r="E39" s="21">
        <f t="shared" si="3"/>
        <v>0</v>
      </c>
      <c r="F39" s="21" t="e">
        <f>IF(VLOOKUP($O39,'R05研修事業一覧'!$1:$1048576,4,0)="","",VLOOKUP($O39,'R05研修事業一覧'!$1:$1048576,4,0))</f>
        <v>#N/A</v>
      </c>
      <c r="G39" s="24">
        <f>IF(O39="",0,MATCH(V39,'R05研修事業一覧'!$R:$R,0)-1)</f>
        <v>0</v>
      </c>
      <c r="H39" s="24" t="str">
        <f>IF(O39="","",VLOOKUP(E39,'R05研修事業一覧'!$1:$1048576,5,0))</f>
        <v/>
      </c>
      <c r="I39" s="24" t="str">
        <f t="shared" si="4"/>
        <v/>
      </c>
      <c r="J39" s="24" t="str">
        <f>IF(I39="","",(VLOOKUP(I39,'R05研修事業一覧'!C:AC,8,0)))&amp;""</f>
        <v/>
      </c>
      <c r="K39" s="24" t="e">
        <f>IF(VLOOKUP(I39,'R05研修事業一覧'!C:AC,5,0)=0,VLOOKUP(I39,'R05研修事業一覧'!C:AC,6,0),"")&amp;""</f>
        <v>#N/A</v>
      </c>
      <c r="L39" s="50" t="e">
        <f>IF(VLOOKUP(I39,'R05研修事業一覧'!$C:$AC,14,0)="","",VLOOKUP(I39,'R05研修事業一覧'!$C:$AC,14,0))</f>
        <v>#N/A</v>
      </c>
      <c r="M39" s="22" t="str">
        <f>IF(O39="","",#REF!&amp;"-"&amp;#REF!&amp;"-"&amp;#REF!)</f>
        <v/>
      </c>
      <c r="N39" s="40"/>
      <c r="O39" s="174"/>
      <c r="P39" s="190" t="str">
        <f t="shared" si="8"/>
        <v/>
      </c>
      <c r="Q39" s="191"/>
      <c r="R39" s="191"/>
      <c r="S39" s="191"/>
      <c r="T39" s="191"/>
      <c r="U39" s="192"/>
      <c r="V39" s="175" t="str">
        <f t="shared" si="9"/>
        <v/>
      </c>
      <c r="W39" s="193" t="str">
        <f>IF(O39="","",J39)</f>
        <v/>
      </c>
      <c r="X39" s="194"/>
      <c r="Y39" s="193"/>
      <c r="Z39" s="195"/>
      <c r="AA39" s="195"/>
      <c r="AB39" s="195"/>
      <c r="AC39" s="195"/>
      <c r="AD39" s="193" t="str">
        <f t="shared" si="10"/>
        <v/>
      </c>
      <c r="AE39" s="194"/>
      <c r="AF39" s="188" t="str">
        <f t="shared" si="11"/>
        <v/>
      </c>
      <c r="AG39" s="188"/>
      <c r="AH39" s="188"/>
      <c r="AI39" s="188"/>
      <c r="AJ39" s="188"/>
      <c r="AK39" s="188"/>
      <c r="AL39" s="188"/>
      <c r="AM39" s="189"/>
      <c r="AO39" s="100"/>
      <c r="AP39" s="100"/>
    </row>
    <row r="40" spans="1:68" s="21" customFormat="1" ht="8.25" customHeight="1">
      <c r="B40" s="21" t="str">
        <f>IF(O40="","",#REF!)</f>
        <v/>
      </c>
      <c r="C40" s="22" t="str">
        <f>IF(O40="","",#REF!)</f>
        <v/>
      </c>
      <c r="D40" s="24"/>
      <c r="E40" s="21">
        <f t="shared" si="3"/>
        <v>0</v>
      </c>
      <c r="G40" s="24"/>
      <c r="H40" s="24"/>
      <c r="I40" s="24"/>
      <c r="J40" s="24"/>
      <c r="K40" s="24"/>
      <c r="L40" s="50"/>
      <c r="M40" s="24" t="str">
        <f>IF(O40="","",#REF!&amp;"-"&amp;#REF!&amp;"-"&amp;#REF!)</f>
        <v/>
      </c>
      <c r="N40" s="25"/>
      <c r="O40" s="25"/>
      <c r="P40" s="26"/>
      <c r="Q40" s="26"/>
      <c r="R40" s="26"/>
      <c r="S40" s="26"/>
      <c r="T40" s="26"/>
      <c r="U40" s="26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7"/>
      <c r="AG40" s="27"/>
      <c r="AH40" s="28"/>
      <c r="AI40" s="28"/>
      <c r="AJ40" s="28"/>
      <c r="AK40" s="28"/>
      <c r="AL40" s="28"/>
      <c r="AM40" s="28"/>
      <c r="AO40" s="100"/>
      <c r="AP40" s="100"/>
    </row>
    <row r="41" spans="1:68" s="21" customFormat="1" ht="16.5" customHeight="1">
      <c r="C41" s="22"/>
      <c r="D41" s="24"/>
      <c r="G41" s="24"/>
      <c r="H41" s="24"/>
      <c r="I41" s="24"/>
      <c r="J41" s="24"/>
      <c r="K41" s="24"/>
      <c r="L41" s="50"/>
      <c r="M41" s="24"/>
      <c r="N41" s="201" t="s">
        <v>54</v>
      </c>
      <c r="O41" s="201"/>
      <c r="P41" s="201"/>
      <c r="Q41" s="201"/>
      <c r="R41" s="201"/>
      <c r="S41" s="201"/>
      <c r="T41" s="201"/>
      <c r="U41" s="201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O41" s="100"/>
      <c r="AP41" s="100"/>
    </row>
    <row r="42" spans="1:68" s="21" customFormat="1" ht="25.5" customHeight="1">
      <c r="C42" s="22"/>
      <c r="D42" s="24"/>
      <c r="G42" s="24"/>
      <c r="H42" s="24"/>
      <c r="I42" s="24"/>
      <c r="J42" s="24"/>
      <c r="K42" s="24"/>
      <c r="L42" s="50"/>
      <c r="M42" s="24"/>
      <c r="N42" s="29"/>
      <c r="O42" s="208" t="s">
        <v>230</v>
      </c>
      <c r="P42" s="208"/>
      <c r="Q42" s="208"/>
      <c r="R42" s="208"/>
      <c r="S42" s="208"/>
      <c r="T42" s="208"/>
      <c r="U42" s="208"/>
      <c r="V42" s="208"/>
      <c r="W42" s="208"/>
      <c r="X42" s="208"/>
      <c r="Y42" s="208"/>
      <c r="Z42" s="208"/>
      <c r="AA42" s="208"/>
      <c r="AB42" s="208"/>
      <c r="AC42" s="208"/>
      <c r="AD42" s="208"/>
      <c r="AE42" s="208"/>
      <c r="AF42" s="208"/>
      <c r="AG42" s="208"/>
      <c r="AH42" s="208"/>
      <c r="AI42" s="208"/>
      <c r="AJ42" s="208"/>
      <c r="AK42" s="208"/>
      <c r="AL42" s="208"/>
      <c r="AM42" s="208"/>
      <c r="AN42" s="208"/>
      <c r="AO42" s="100"/>
      <c r="AP42" s="100"/>
      <c r="AQ42" s="29"/>
      <c r="AR42" s="29"/>
      <c r="AS42" s="29"/>
      <c r="AT42" s="29"/>
      <c r="AU42" s="29"/>
      <c r="AV42" s="29"/>
      <c r="AW42" s="29"/>
      <c r="AX42" s="29"/>
      <c r="AY42" s="29"/>
      <c r="AZ42" s="29"/>
      <c r="BA42" s="29"/>
      <c r="BB42" s="29"/>
      <c r="BC42" s="29"/>
      <c r="BD42" s="29"/>
      <c r="BE42" s="29"/>
      <c r="BF42" s="29"/>
      <c r="BG42" s="29"/>
      <c r="BH42" s="29"/>
      <c r="BI42" s="29"/>
      <c r="BJ42" s="29"/>
      <c r="BK42" s="29"/>
      <c r="BL42" s="29"/>
      <c r="BM42" s="29"/>
      <c r="BN42" s="29"/>
      <c r="BO42" s="29"/>
      <c r="BP42" s="29"/>
    </row>
    <row r="43" spans="1:68" s="21" customFormat="1" ht="25.5" customHeight="1">
      <c r="C43" s="22"/>
      <c r="D43" s="24"/>
      <c r="G43" s="24"/>
      <c r="H43" s="24"/>
      <c r="I43" s="24"/>
      <c r="J43" s="24"/>
      <c r="K43" s="24"/>
      <c r="L43" s="50"/>
      <c r="M43" s="24"/>
      <c r="N43" s="29"/>
      <c r="O43" s="208"/>
      <c r="P43" s="208"/>
      <c r="Q43" s="208"/>
      <c r="R43" s="208"/>
      <c r="S43" s="208"/>
      <c r="T43" s="208"/>
      <c r="U43" s="208"/>
      <c r="V43" s="208"/>
      <c r="W43" s="208"/>
      <c r="X43" s="208"/>
      <c r="Y43" s="208"/>
      <c r="Z43" s="208"/>
      <c r="AA43" s="208"/>
      <c r="AB43" s="208"/>
      <c r="AC43" s="208"/>
      <c r="AD43" s="208"/>
      <c r="AE43" s="208"/>
      <c r="AF43" s="208"/>
      <c r="AG43" s="208"/>
      <c r="AH43" s="208"/>
      <c r="AI43" s="208"/>
      <c r="AJ43" s="208"/>
      <c r="AK43" s="208"/>
      <c r="AL43" s="208"/>
      <c r="AM43" s="208"/>
      <c r="AN43" s="208"/>
      <c r="AO43" s="100"/>
      <c r="AP43" s="100"/>
      <c r="AQ43" s="29"/>
      <c r="AR43" s="29"/>
      <c r="AS43" s="29"/>
      <c r="AT43" s="29"/>
      <c r="AU43" s="29"/>
      <c r="AV43" s="29"/>
      <c r="AW43" s="29"/>
      <c r="AX43" s="29"/>
      <c r="AY43" s="29"/>
      <c r="AZ43" s="29"/>
      <c r="BA43" s="29"/>
      <c r="BB43" s="29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</row>
    <row r="44" spans="1:68" s="21" customFormat="1" ht="25.5" customHeight="1">
      <c r="C44" s="22"/>
      <c r="D44" s="24"/>
      <c r="G44" s="24"/>
      <c r="H44" s="24"/>
      <c r="I44" s="24"/>
      <c r="J44" s="24"/>
      <c r="K44" s="24"/>
      <c r="L44" s="50"/>
      <c r="M44" s="24"/>
      <c r="N44" s="29"/>
      <c r="O44" s="208"/>
      <c r="P44" s="208"/>
      <c r="Q44" s="208"/>
      <c r="R44" s="208"/>
      <c r="S44" s="208"/>
      <c r="T44" s="208"/>
      <c r="U44" s="208"/>
      <c r="V44" s="208"/>
      <c r="W44" s="208"/>
      <c r="X44" s="208"/>
      <c r="Y44" s="208"/>
      <c r="Z44" s="208"/>
      <c r="AA44" s="208"/>
      <c r="AB44" s="208"/>
      <c r="AC44" s="208"/>
      <c r="AD44" s="208"/>
      <c r="AE44" s="208"/>
      <c r="AF44" s="208"/>
      <c r="AG44" s="208"/>
      <c r="AH44" s="208"/>
      <c r="AI44" s="208"/>
      <c r="AJ44" s="208"/>
      <c r="AK44" s="208"/>
      <c r="AL44" s="208"/>
      <c r="AM44" s="208"/>
      <c r="AN44" s="208"/>
      <c r="AO44" s="100"/>
      <c r="AP44" s="100"/>
      <c r="AQ44" s="29"/>
      <c r="AR44" s="29"/>
      <c r="AS44" s="29"/>
      <c r="AT44" s="29"/>
      <c r="AU44" s="29"/>
      <c r="AV44" s="29"/>
      <c r="AW44" s="29"/>
      <c r="AX44" s="29"/>
      <c r="AY44" s="29"/>
      <c r="AZ44" s="29"/>
      <c r="BA44" s="29"/>
      <c r="BB44" s="29"/>
      <c r="BC44" s="29"/>
      <c r="BD44" s="29"/>
      <c r="BE44" s="29"/>
      <c r="BF44" s="29"/>
      <c r="BG44" s="29"/>
      <c r="BH44" s="29"/>
      <c r="BI44" s="29"/>
      <c r="BJ44" s="29"/>
      <c r="BK44" s="29"/>
      <c r="BL44" s="29"/>
      <c r="BM44" s="29"/>
      <c r="BN44" s="29"/>
      <c r="BO44" s="29"/>
      <c r="BP44" s="29"/>
    </row>
    <row r="45" spans="1:68" s="21" customFormat="1" ht="25.5" customHeight="1">
      <c r="C45" s="22"/>
      <c r="D45" s="24"/>
      <c r="G45" s="24"/>
      <c r="H45" s="24"/>
      <c r="I45" s="24"/>
      <c r="J45" s="24"/>
      <c r="K45" s="24"/>
      <c r="L45" s="50"/>
      <c r="M45" s="24"/>
      <c r="N45" s="29"/>
      <c r="O45" s="208"/>
      <c r="P45" s="208"/>
      <c r="Q45" s="208"/>
      <c r="R45" s="208"/>
      <c r="S45" s="208"/>
      <c r="T45" s="208"/>
      <c r="U45" s="208"/>
      <c r="V45" s="208"/>
      <c r="W45" s="208"/>
      <c r="X45" s="208"/>
      <c r="Y45" s="208"/>
      <c r="Z45" s="208"/>
      <c r="AA45" s="208"/>
      <c r="AB45" s="208"/>
      <c r="AC45" s="208"/>
      <c r="AD45" s="208"/>
      <c r="AE45" s="208"/>
      <c r="AF45" s="208"/>
      <c r="AG45" s="208"/>
      <c r="AH45" s="208"/>
      <c r="AI45" s="208"/>
      <c r="AJ45" s="208"/>
      <c r="AK45" s="208"/>
      <c r="AL45" s="208"/>
      <c r="AM45" s="208"/>
      <c r="AN45" s="208"/>
      <c r="AO45" s="100"/>
      <c r="AP45" s="100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</row>
    <row r="46" spans="1:68" s="21" customFormat="1" ht="54" customHeight="1">
      <c r="C46" s="22"/>
      <c r="D46" s="24"/>
      <c r="G46" s="24"/>
      <c r="H46" s="24"/>
      <c r="I46" s="24"/>
      <c r="J46" s="24"/>
      <c r="K46" s="24"/>
      <c r="L46" s="50"/>
      <c r="M46" s="24"/>
      <c r="N46" s="29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100"/>
      <c r="AP46" s="100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</row>
    <row r="47" spans="1:68" s="21" customFormat="1" ht="18.75" customHeight="1">
      <c r="C47" s="22"/>
      <c r="D47" s="24"/>
      <c r="G47" s="24"/>
      <c r="H47" s="24"/>
      <c r="I47" s="24"/>
      <c r="J47" s="24"/>
      <c r="K47" s="24"/>
      <c r="L47" s="50"/>
      <c r="M47" s="24"/>
      <c r="N47" s="25"/>
      <c r="O47" s="198" t="s">
        <v>28</v>
      </c>
      <c r="P47" s="199"/>
      <c r="Q47" s="199"/>
      <c r="R47" s="199"/>
      <c r="S47" s="199"/>
      <c r="T47" s="199"/>
      <c r="U47" s="200"/>
      <c r="V47" s="226" t="s">
        <v>65</v>
      </c>
      <c r="W47" s="227"/>
      <c r="X47" s="227"/>
      <c r="Y47" s="227"/>
      <c r="Z47" s="227"/>
      <c r="AA47" s="227"/>
      <c r="AB47" s="227"/>
      <c r="AC47" s="227"/>
      <c r="AD47" s="228"/>
      <c r="AE47" s="25"/>
      <c r="AF47" s="27"/>
      <c r="AG47" s="27"/>
      <c r="AH47" s="28"/>
      <c r="AI47" s="28"/>
      <c r="AJ47" s="28"/>
      <c r="AK47" s="28"/>
      <c r="AL47" s="28"/>
      <c r="AM47" s="28"/>
      <c r="AO47" s="100"/>
      <c r="AP47" s="100"/>
    </row>
    <row r="48" spans="1:68" s="21" customFormat="1" ht="18.75" customHeight="1">
      <c r="C48" s="22"/>
      <c r="D48" s="24"/>
      <c r="G48" s="24"/>
      <c r="H48" s="24"/>
      <c r="I48" s="24"/>
      <c r="J48" s="24"/>
      <c r="K48" s="24"/>
      <c r="L48" s="50"/>
      <c r="M48" s="24"/>
      <c r="N48" s="25"/>
      <c r="O48" s="198" t="s">
        <v>55</v>
      </c>
      <c r="P48" s="199"/>
      <c r="Q48" s="199"/>
      <c r="R48" s="199"/>
      <c r="S48" s="199"/>
      <c r="T48" s="199"/>
      <c r="U48" s="200"/>
      <c r="V48" s="223" t="s">
        <v>105</v>
      </c>
      <c r="W48" s="224"/>
      <c r="X48" s="224"/>
      <c r="Y48" s="224"/>
      <c r="Z48" s="224"/>
      <c r="AA48" s="224"/>
      <c r="AB48" s="224"/>
      <c r="AC48" s="224"/>
      <c r="AD48" s="225"/>
      <c r="AE48" s="30"/>
      <c r="AF48" s="27"/>
      <c r="AG48" s="27"/>
      <c r="AH48" s="28"/>
      <c r="AI48" s="28"/>
      <c r="AJ48" s="28"/>
      <c r="AK48" s="28"/>
      <c r="AL48" s="28"/>
      <c r="AM48" s="28"/>
      <c r="AO48" s="100"/>
      <c r="AP48" s="100"/>
    </row>
    <row r="49" spans="1:46" s="21" customFormat="1" ht="20.25" customHeight="1">
      <c r="C49" s="22"/>
      <c r="D49" s="24"/>
      <c r="G49" s="24"/>
      <c r="H49" s="24"/>
      <c r="I49" s="24"/>
      <c r="J49" s="24"/>
      <c r="K49" s="24"/>
      <c r="L49" s="50"/>
      <c r="M49" s="24"/>
      <c r="N49" s="25"/>
      <c r="O49" s="25"/>
      <c r="P49" s="26"/>
      <c r="Q49" s="26"/>
      <c r="R49" s="26"/>
      <c r="S49" s="31"/>
      <c r="T49" s="31"/>
      <c r="U49" s="31"/>
      <c r="V49" s="31" t="s">
        <v>106</v>
      </c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28"/>
      <c r="AK49" s="28"/>
      <c r="AL49" s="28"/>
      <c r="AM49" s="28"/>
      <c r="AO49" s="100"/>
      <c r="AP49" s="100"/>
    </row>
    <row r="50" spans="1:46" s="3" customFormat="1" ht="20.100000000000001" customHeight="1">
      <c r="C50" s="4"/>
      <c r="D50" s="5"/>
      <c r="G50" s="5"/>
      <c r="H50" s="5"/>
      <c r="I50" s="5"/>
      <c r="J50" s="5"/>
      <c r="K50" s="5"/>
      <c r="L50" s="50"/>
      <c r="M50" s="5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100"/>
      <c r="AP50" s="101"/>
    </row>
    <row r="51" spans="1:46" ht="15.75" customHeight="1">
      <c r="L51" s="50"/>
      <c r="P51" s="32"/>
      <c r="Q51" s="32"/>
      <c r="R51" s="32"/>
      <c r="S51" s="32"/>
      <c r="T51" s="32"/>
      <c r="U51" s="33"/>
      <c r="V51" s="33"/>
      <c r="W51" s="33"/>
      <c r="X51" s="33"/>
      <c r="Y51" s="33"/>
      <c r="Z51" s="33"/>
      <c r="AA51" s="33"/>
      <c r="AB51" s="33"/>
      <c r="AC51" s="33"/>
      <c r="AD51" s="34"/>
      <c r="AE51" s="205" t="s">
        <v>2</v>
      </c>
      <c r="AF51" s="206"/>
      <c r="AG51" s="207"/>
      <c r="AH51" s="156">
        <v>2</v>
      </c>
      <c r="AI51" s="181" t="s">
        <v>4</v>
      </c>
      <c r="AJ51" s="181"/>
      <c r="AK51" s="154">
        <f>IF(AK3="","",AK3)</f>
        <v>1</v>
      </c>
      <c r="AL51" s="7" t="s">
        <v>3</v>
      </c>
      <c r="AM51" s="90"/>
      <c r="AN51" s="157"/>
      <c r="AO51" s="100"/>
      <c r="AP51" s="157"/>
      <c r="AQ51" s="157"/>
      <c r="AR51" s="157"/>
      <c r="AS51" s="90"/>
      <c r="AT51" s="90"/>
    </row>
    <row r="52" spans="1:46" ht="20.25" customHeight="1">
      <c r="L52" s="50"/>
      <c r="P52" s="32"/>
      <c r="Q52" s="32"/>
      <c r="R52" s="32"/>
      <c r="S52" s="32"/>
      <c r="T52" s="32"/>
      <c r="U52" s="30"/>
      <c r="V52" s="30"/>
      <c r="W52" s="30"/>
      <c r="X52" s="30"/>
      <c r="Y52" s="30"/>
      <c r="Z52" s="30"/>
      <c r="AA52" s="30"/>
      <c r="AB52" s="30"/>
      <c r="AC52" s="30"/>
      <c r="AD52" s="35"/>
      <c r="AE52" s="205" t="str">
        <f>IF(AD12="","",AD12)</f>
        <v>東郷町立上鉾小学校</v>
      </c>
      <c r="AF52" s="206"/>
      <c r="AG52" s="206"/>
      <c r="AH52" s="206"/>
      <c r="AI52" s="206"/>
      <c r="AJ52" s="206"/>
      <c r="AK52" s="206"/>
      <c r="AL52" s="207"/>
      <c r="AM52" s="90"/>
      <c r="AN52" s="157"/>
      <c r="AO52" s="101"/>
      <c r="AP52" s="157"/>
      <c r="AQ52" s="157"/>
      <c r="AR52" s="157"/>
      <c r="AS52" s="90"/>
      <c r="AT52" s="90"/>
    </row>
    <row r="53" spans="1:46" s="21" customFormat="1" ht="20.25" customHeight="1">
      <c r="C53" s="22"/>
      <c r="D53" s="24"/>
      <c r="G53" s="24"/>
      <c r="H53" s="24"/>
      <c r="I53" s="24"/>
      <c r="J53" s="24"/>
      <c r="K53" s="24"/>
      <c r="L53" s="50"/>
      <c r="M53" s="24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7"/>
      <c r="AF53" s="37"/>
      <c r="AG53" s="37"/>
      <c r="AH53" s="37"/>
      <c r="AI53" s="37"/>
      <c r="AJ53" s="37"/>
      <c r="AK53" s="37"/>
      <c r="AL53" s="37"/>
      <c r="AM53" s="36"/>
      <c r="AN53" s="38"/>
      <c r="AO53" s="157"/>
      <c r="AP53" s="102"/>
      <c r="AQ53" s="38"/>
      <c r="AR53" s="38"/>
      <c r="AS53" s="38"/>
      <c r="AT53" s="38"/>
    </row>
    <row r="54" spans="1:46" s="97" customFormat="1" ht="34.5" customHeight="1">
      <c r="A54" s="16" t="s">
        <v>1</v>
      </c>
      <c r="B54" s="16" t="s">
        <v>22</v>
      </c>
      <c r="C54" s="16" t="s">
        <v>6</v>
      </c>
      <c r="D54" s="16" t="s">
        <v>23</v>
      </c>
      <c r="E54" s="17" t="s">
        <v>24</v>
      </c>
      <c r="F54" s="16" t="s">
        <v>50</v>
      </c>
      <c r="G54" s="17" t="s">
        <v>51</v>
      </c>
      <c r="H54" s="17" t="s">
        <v>25</v>
      </c>
      <c r="I54" s="18" t="s">
        <v>29</v>
      </c>
      <c r="J54" s="18" t="s">
        <v>57</v>
      </c>
      <c r="K54" s="18" t="s">
        <v>58</v>
      </c>
      <c r="L54" s="49" t="s">
        <v>71</v>
      </c>
      <c r="M54" s="16" t="s">
        <v>49</v>
      </c>
      <c r="N54" s="39"/>
      <c r="O54" s="19" t="s">
        <v>13</v>
      </c>
      <c r="P54" s="202" t="s">
        <v>20</v>
      </c>
      <c r="Q54" s="181"/>
      <c r="R54" s="181"/>
      <c r="S54" s="181"/>
      <c r="T54" s="181"/>
      <c r="U54" s="203"/>
      <c r="V54" s="20" t="s">
        <v>53</v>
      </c>
      <c r="W54" s="202" t="s">
        <v>9</v>
      </c>
      <c r="X54" s="203"/>
      <c r="Y54" s="202" t="s">
        <v>5</v>
      </c>
      <c r="Z54" s="181"/>
      <c r="AA54" s="181"/>
      <c r="AB54" s="181"/>
      <c r="AC54" s="203"/>
      <c r="AD54" s="204" t="s">
        <v>69</v>
      </c>
      <c r="AE54" s="203"/>
      <c r="AF54" s="202" t="s">
        <v>10</v>
      </c>
      <c r="AG54" s="181"/>
      <c r="AH54" s="181"/>
      <c r="AI54" s="181"/>
      <c r="AJ54" s="181"/>
      <c r="AK54" s="181"/>
      <c r="AL54" s="181"/>
      <c r="AM54" s="182"/>
      <c r="AO54" s="157"/>
      <c r="AP54" s="87"/>
    </row>
    <row r="55" spans="1:46" s="21" customFormat="1" ht="25.5" customHeight="1">
      <c r="A55" s="21">
        <v>117</v>
      </c>
      <c r="B55" s="21" t="str">
        <f>IF(O55="","",#REF!)</f>
        <v/>
      </c>
      <c r="C55" s="22" t="str">
        <f>IF(O55="","",#REF!)</f>
        <v/>
      </c>
      <c r="D55" s="23" t="str">
        <f>IF(O55="","",#REF!&amp;"-"&amp;#REF!&amp;A55)</f>
        <v/>
      </c>
      <c r="E55" s="21">
        <f t="shared" ref="E55:E88" si="12">IF(O55="",0,O55)</f>
        <v>0</v>
      </c>
      <c r="F55" s="21" t="e">
        <f>IF(VLOOKUP($O55,'R05研修事業一覧'!$1:$1048576,4,0)="","",VLOOKUP($O55,'R05研修事業一覧'!$1:$1048576,4,0))</f>
        <v>#N/A</v>
      </c>
      <c r="G55" s="24">
        <f>IF(O55="",0,MATCH(V55,'R05研修事業一覧'!$R:$R,0)-1)</f>
        <v>0</v>
      </c>
      <c r="H55" s="24" t="str">
        <f>IF(O55="","",VLOOKUP(E55,'R05研修事業一覧'!$1:$1048576,5,0))</f>
        <v/>
      </c>
      <c r="I55" s="24" t="str">
        <f t="shared" ref="I55:I88" si="13">IF(V55="","",E55*100+G55)</f>
        <v/>
      </c>
      <c r="J55" s="24" t="str">
        <f>IF(I55="","",(VLOOKUP(I55,'R05研修事業一覧'!C:AC,8,0)))&amp;""</f>
        <v/>
      </c>
      <c r="K55" s="24" t="e">
        <f>IF(VLOOKUP(I55,'R05研修事業一覧'!C:AC,5,0)=0,VLOOKUP(I55,'R05研修事業一覧'!C:AC,6,0),"")&amp;""</f>
        <v>#N/A</v>
      </c>
      <c r="L55" s="50" t="e">
        <f>IF(VLOOKUP(I55,'R05研修事業一覧'!$C:$AC,14,0)="","",VLOOKUP(I55,'R05研修事業一覧'!$C:$AC,14,0))</f>
        <v>#N/A</v>
      </c>
      <c r="M55" s="22" t="str">
        <f>IF(O55="","",#REF!&amp;"-"&amp;#REF!&amp;"-"&amp;#REF!)</f>
        <v/>
      </c>
      <c r="N55" s="40"/>
      <c r="O55" s="152"/>
      <c r="P55" s="190" t="str">
        <f t="shared" ref="P55:P88" si="14">IF(O55="","",F55)</f>
        <v/>
      </c>
      <c r="Q55" s="191"/>
      <c r="R55" s="191"/>
      <c r="S55" s="191"/>
      <c r="T55" s="191"/>
      <c r="U55" s="192"/>
      <c r="V55" s="151" t="str">
        <f t="shared" ref="V55:V88" si="15">IF(O55="","",H55)</f>
        <v/>
      </c>
      <c r="W55" s="193" t="str">
        <f t="shared" ref="W55:W88" si="16">IF(O55="","",J55)</f>
        <v/>
      </c>
      <c r="X55" s="194"/>
      <c r="Y55" s="193"/>
      <c r="Z55" s="195"/>
      <c r="AA55" s="195"/>
      <c r="AB55" s="195"/>
      <c r="AC55" s="194"/>
      <c r="AD55" s="193" t="str">
        <f t="shared" ref="AD55:AD88" si="17">IF(O55=0,"",K55)</f>
        <v/>
      </c>
      <c r="AE55" s="194"/>
      <c r="AF55" s="187" t="str">
        <f>IF(O55="","",L55)</f>
        <v/>
      </c>
      <c r="AG55" s="188"/>
      <c r="AH55" s="188"/>
      <c r="AI55" s="188"/>
      <c r="AJ55" s="188"/>
      <c r="AK55" s="188"/>
      <c r="AL55" s="188"/>
      <c r="AM55" s="189"/>
      <c r="AO55" s="102"/>
      <c r="AP55" s="100"/>
    </row>
    <row r="56" spans="1:46" s="21" customFormat="1" ht="25.5" customHeight="1">
      <c r="A56" s="21">
        <v>118</v>
      </c>
      <c r="B56" s="21" t="str">
        <f>IF(O56="","",#REF!)</f>
        <v/>
      </c>
      <c r="C56" s="22" t="str">
        <f>IF(O56="","",#REF!)</f>
        <v/>
      </c>
      <c r="D56" s="23" t="str">
        <f>IF(O56="","",#REF!&amp;"-"&amp;#REF!&amp;A56)</f>
        <v/>
      </c>
      <c r="E56" s="21">
        <f t="shared" si="12"/>
        <v>0</v>
      </c>
      <c r="F56" s="21" t="e">
        <f>IF(VLOOKUP($O56,'R05研修事業一覧'!$1:$1048576,4,0)="","",VLOOKUP($O56,'R05研修事業一覧'!$1:$1048576,4,0))</f>
        <v>#N/A</v>
      </c>
      <c r="G56" s="24">
        <f>IF(O56="",0,MATCH(V56,'R05研修事業一覧'!$R:$R,0)-1)</f>
        <v>0</v>
      </c>
      <c r="H56" s="24" t="str">
        <f>IF(O56="","",VLOOKUP(E56,'R05研修事業一覧'!$1:$1048576,5,0))</f>
        <v/>
      </c>
      <c r="I56" s="24" t="str">
        <f t="shared" si="13"/>
        <v/>
      </c>
      <c r="J56" s="24" t="str">
        <f>IF(I56="","",(VLOOKUP(I56,'R05研修事業一覧'!C:AC,8,0)))&amp;""</f>
        <v/>
      </c>
      <c r="K56" s="24" t="e">
        <f>IF(VLOOKUP(I56,'R05研修事業一覧'!C:AC,5,0)=0,VLOOKUP(I56,'R05研修事業一覧'!C:AC,6,0),"")&amp;""</f>
        <v>#N/A</v>
      </c>
      <c r="L56" s="50" t="e">
        <f>IF(VLOOKUP(I56,'R05研修事業一覧'!$C:$AC,14,0)="","",VLOOKUP(I56,'R05研修事業一覧'!$C:$AC,14,0))</f>
        <v>#N/A</v>
      </c>
      <c r="M56" s="22" t="str">
        <f>IF(O56="","",#REF!&amp;"-"&amp;#REF!&amp;"-"&amp;#REF!)</f>
        <v/>
      </c>
      <c r="N56" s="40"/>
      <c r="O56" s="152"/>
      <c r="P56" s="190" t="str">
        <f t="shared" si="14"/>
        <v/>
      </c>
      <c r="Q56" s="191"/>
      <c r="R56" s="191"/>
      <c r="S56" s="191"/>
      <c r="T56" s="191"/>
      <c r="U56" s="192"/>
      <c r="V56" s="151" t="str">
        <f t="shared" si="15"/>
        <v/>
      </c>
      <c r="W56" s="193" t="str">
        <f t="shared" si="16"/>
        <v/>
      </c>
      <c r="X56" s="194"/>
      <c r="Y56" s="193"/>
      <c r="Z56" s="195"/>
      <c r="AA56" s="195"/>
      <c r="AB56" s="195"/>
      <c r="AC56" s="194"/>
      <c r="AD56" s="193" t="str">
        <f t="shared" si="17"/>
        <v/>
      </c>
      <c r="AE56" s="194"/>
      <c r="AF56" s="187" t="str">
        <f t="shared" ref="AF56:AF88" si="18">IF(O56="","",L56)</f>
        <v/>
      </c>
      <c r="AG56" s="188"/>
      <c r="AH56" s="188"/>
      <c r="AI56" s="188"/>
      <c r="AJ56" s="188"/>
      <c r="AK56" s="188"/>
      <c r="AL56" s="188"/>
      <c r="AM56" s="189"/>
      <c r="AO56" s="87"/>
      <c r="AP56" s="100"/>
    </row>
    <row r="57" spans="1:46" s="21" customFormat="1" ht="25.5" customHeight="1">
      <c r="A57" s="21">
        <v>119</v>
      </c>
      <c r="B57" s="21" t="str">
        <f>IF(O57="","",#REF!)</f>
        <v/>
      </c>
      <c r="C57" s="22" t="str">
        <f>IF(O57="","",#REF!)</f>
        <v/>
      </c>
      <c r="D57" s="23" t="str">
        <f>IF(O57="","",#REF!&amp;"-"&amp;#REF!&amp;A57)</f>
        <v/>
      </c>
      <c r="E57" s="21">
        <f t="shared" si="12"/>
        <v>0</v>
      </c>
      <c r="F57" s="21" t="e">
        <f>IF(VLOOKUP($O57,'R05研修事業一覧'!$1:$1048576,4,0)="","",VLOOKUP($O57,'R05研修事業一覧'!$1:$1048576,4,0))</f>
        <v>#N/A</v>
      </c>
      <c r="G57" s="24">
        <f>IF(O57="",0,MATCH(V57,'R05研修事業一覧'!$R:$R,0)-1)</f>
        <v>0</v>
      </c>
      <c r="H57" s="24" t="str">
        <f>IF(O57="","",VLOOKUP(E57,'R05研修事業一覧'!$1:$1048576,5,0))</f>
        <v/>
      </c>
      <c r="I57" s="24" t="str">
        <f t="shared" si="13"/>
        <v/>
      </c>
      <c r="J57" s="24" t="str">
        <f>IF(I57="","",(VLOOKUP(I57,'R05研修事業一覧'!C:AC,8,0)))&amp;""</f>
        <v/>
      </c>
      <c r="K57" s="24" t="e">
        <f>IF(VLOOKUP(I57,'R05研修事業一覧'!C:AC,5,0)=0,VLOOKUP(I57,'R05研修事業一覧'!C:AC,6,0),"")&amp;""</f>
        <v>#N/A</v>
      </c>
      <c r="L57" s="50" t="e">
        <f>IF(VLOOKUP(I57,'R05研修事業一覧'!$C:$AC,14,0)="","",VLOOKUP(I57,'R05研修事業一覧'!$C:$AC,14,0))</f>
        <v>#N/A</v>
      </c>
      <c r="M57" s="22" t="str">
        <f>IF(O57="","",#REF!&amp;"-"&amp;#REF!&amp;"-"&amp;#REF!)</f>
        <v/>
      </c>
      <c r="N57" s="40"/>
      <c r="O57" s="152"/>
      <c r="P57" s="190" t="str">
        <f t="shared" si="14"/>
        <v/>
      </c>
      <c r="Q57" s="191"/>
      <c r="R57" s="191"/>
      <c r="S57" s="191"/>
      <c r="T57" s="191"/>
      <c r="U57" s="192"/>
      <c r="V57" s="151" t="str">
        <f t="shared" si="15"/>
        <v/>
      </c>
      <c r="W57" s="193" t="str">
        <f t="shared" si="16"/>
        <v/>
      </c>
      <c r="X57" s="194"/>
      <c r="Y57" s="193"/>
      <c r="Z57" s="195"/>
      <c r="AA57" s="195"/>
      <c r="AB57" s="195"/>
      <c r="AC57" s="194"/>
      <c r="AD57" s="193" t="str">
        <f t="shared" si="17"/>
        <v/>
      </c>
      <c r="AE57" s="194"/>
      <c r="AF57" s="187" t="str">
        <f t="shared" si="18"/>
        <v/>
      </c>
      <c r="AG57" s="188"/>
      <c r="AH57" s="188"/>
      <c r="AI57" s="188"/>
      <c r="AJ57" s="188"/>
      <c r="AK57" s="188"/>
      <c r="AL57" s="188"/>
      <c r="AM57" s="189"/>
      <c r="AO57" s="100"/>
      <c r="AP57" s="100"/>
    </row>
    <row r="58" spans="1:46" s="21" customFormat="1" ht="25.5" customHeight="1">
      <c r="A58" s="21">
        <v>120</v>
      </c>
      <c r="B58" s="21" t="str">
        <f>IF(O58="","",#REF!)</f>
        <v/>
      </c>
      <c r="C58" s="22" t="str">
        <f>IF(O58="","",#REF!)</f>
        <v/>
      </c>
      <c r="D58" s="23" t="str">
        <f>IF(O58="","",#REF!&amp;"-"&amp;#REF!&amp;A58)</f>
        <v/>
      </c>
      <c r="E58" s="21">
        <f t="shared" si="12"/>
        <v>0</v>
      </c>
      <c r="F58" s="21" t="e">
        <f>IF(VLOOKUP($O58,'R05研修事業一覧'!$1:$1048576,4,0)="","",VLOOKUP($O58,'R05研修事業一覧'!$1:$1048576,4,0))</f>
        <v>#N/A</v>
      </c>
      <c r="G58" s="24">
        <f>IF(O58="",0,MATCH(V58,'R05研修事業一覧'!$R:$R,0)-1)</f>
        <v>0</v>
      </c>
      <c r="H58" s="24" t="str">
        <f>IF(O58="","",VLOOKUP(E58,'R05研修事業一覧'!$1:$1048576,5,0))</f>
        <v/>
      </c>
      <c r="I58" s="24" t="str">
        <f t="shared" si="13"/>
        <v/>
      </c>
      <c r="J58" s="24" t="str">
        <f>IF(I58="","",(VLOOKUP(I58,'R05研修事業一覧'!C:AC,8,0)))&amp;""</f>
        <v/>
      </c>
      <c r="K58" s="24" t="e">
        <f>IF(VLOOKUP(I58,'R05研修事業一覧'!C:AC,5,0)=0,VLOOKUP(I58,'R05研修事業一覧'!C:AC,6,0),"")&amp;""</f>
        <v>#N/A</v>
      </c>
      <c r="L58" s="50" t="e">
        <f>IF(VLOOKUP(I58,'R05研修事業一覧'!$C:$AC,14,0)="","",VLOOKUP(I58,'R05研修事業一覧'!$C:$AC,14,0))</f>
        <v>#N/A</v>
      </c>
      <c r="M58" s="22" t="str">
        <f>IF(O58="","",#REF!&amp;"-"&amp;#REF!&amp;"-"&amp;#REF!)</f>
        <v/>
      </c>
      <c r="N58" s="40"/>
      <c r="O58" s="152"/>
      <c r="P58" s="190" t="str">
        <f t="shared" si="14"/>
        <v/>
      </c>
      <c r="Q58" s="191"/>
      <c r="R58" s="191"/>
      <c r="S58" s="191"/>
      <c r="T58" s="191"/>
      <c r="U58" s="192"/>
      <c r="V58" s="151" t="str">
        <f t="shared" si="15"/>
        <v/>
      </c>
      <c r="W58" s="193" t="str">
        <f t="shared" si="16"/>
        <v/>
      </c>
      <c r="X58" s="194"/>
      <c r="Y58" s="193"/>
      <c r="Z58" s="195"/>
      <c r="AA58" s="195"/>
      <c r="AB58" s="195"/>
      <c r="AC58" s="194"/>
      <c r="AD58" s="193" t="str">
        <f t="shared" si="17"/>
        <v/>
      </c>
      <c r="AE58" s="194"/>
      <c r="AF58" s="187" t="str">
        <f t="shared" si="18"/>
        <v/>
      </c>
      <c r="AG58" s="188"/>
      <c r="AH58" s="188"/>
      <c r="AI58" s="188"/>
      <c r="AJ58" s="188"/>
      <c r="AK58" s="188"/>
      <c r="AL58" s="188"/>
      <c r="AM58" s="189"/>
      <c r="AO58" s="100"/>
      <c r="AP58" s="100"/>
    </row>
    <row r="59" spans="1:46" s="21" customFormat="1" ht="25.5" customHeight="1">
      <c r="A59" s="21">
        <v>121</v>
      </c>
      <c r="B59" s="21" t="str">
        <f>IF(O59="","",#REF!)</f>
        <v/>
      </c>
      <c r="C59" s="22" t="str">
        <f>IF(O59="","",#REF!)</f>
        <v/>
      </c>
      <c r="D59" s="23" t="str">
        <f>IF(O59="","",#REF!&amp;"-"&amp;#REF!&amp;A59)</f>
        <v/>
      </c>
      <c r="E59" s="21">
        <f t="shared" si="12"/>
        <v>0</v>
      </c>
      <c r="F59" s="21" t="e">
        <f>IF(VLOOKUP($O59,'R05研修事業一覧'!$1:$1048576,4,0)="","",VLOOKUP($O59,'R05研修事業一覧'!$1:$1048576,4,0))</f>
        <v>#N/A</v>
      </c>
      <c r="G59" s="24">
        <f>IF(O59="",0,MATCH(V59,'R05研修事業一覧'!$R:$R,0)-1)</f>
        <v>0</v>
      </c>
      <c r="H59" s="24" t="str">
        <f>IF(O59="","",VLOOKUP(E59,'R05研修事業一覧'!$1:$1048576,5,0))</f>
        <v/>
      </c>
      <c r="I59" s="24" t="str">
        <f t="shared" si="13"/>
        <v/>
      </c>
      <c r="J59" s="24" t="str">
        <f>IF(I59="","",(VLOOKUP(I59,'R05研修事業一覧'!C:AC,8,0)))&amp;""</f>
        <v/>
      </c>
      <c r="K59" s="24" t="e">
        <f>IF(VLOOKUP(I59,'R05研修事業一覧'!C:AC,5,0)=0,VLOOKUP(I59,'R05研修事業一覧'!C:AC,6,0),"")&amp;""</f>
        <v>#N/A</v>
      </c>
      <c r="L59" s="50" t="e">
        <f>IF(VLOOKUP(I59,'R05研修事業一覧'!$C:$AC,14,0)="","",VLOOKUP(I59,'R05研修事業一覧'!$C:$AC,14,0))</f>
        <v>#N/A</v>
      </c>
      <c r="M59" s="22" t="str">
        <f>IF(O59="","",#REF!&amp;"-"&amp;#REF!&amp;"-"&amp;#REF!)</f>
        <v/>
      </c>
      <c r="N59" s="40"/>
      <c r="O59" s="152"/>
      <c r="P59" s="190" t="str">
        <f t="shared" si="14"/>
        <v/>
      </c>
      <c r="Q59" s="191"/>
      <c r="R59" s="191"/>
      <c r="S59" s="191"/>
      <c r="T59" s="191"/>
      <c r="U59" s="192"/>
      <c r="V59" s="151" t="str">
        <f t="shared" si="15"/>
        <v/>
      </c>
      <c r="W59" s="193" t="str">
        <f t="shared" si="16"/>
        <v/>
      </c>
      <c r="X59" s="194"/>
      <c r="Y59" s="193"/>
      <c r="Z59" s="195"/>
      <c r="AA59" s="195"/>
      <c r="AB59" s="195"/>
      <c r="AC59" s="194"/>
      <c r="AD59" s="193" t="str">
        <f t="shared" si="17"/>
        <v/>
      </c>
      <c r="AE59" s="194"/>
      <c r="AF59" s="187" t="str">
        <f t="shared" si="18"/>
        <v/>
      </c>
      <c r="AG59" s="188"/>
      <c r="AH59" s="188"/>
      <c r="AI59" s="188"/>
      <c r="AJ59" s="188"/>
      <c r="AK59" s="188"/>
      <c r="AL59" s="188"/>
      <c r="AM59" s="189"/>
      <c r="AO59" s="100"/>
      <c r="AP59" s="100"/>
    </row>
    <row r="60" spans="1:46" s="21" customFormat="1" ht="25.5" customHeight="1">
      <c r="A60" s="21">
        <v>122</v>
      </c>
      <c r="B60" s="21" t="str">
        <f>IF(O60="","",#REF!)</f>
        <v/>
      </c>
      <c r="C60" s="22" t="str">
        <f>IF(O60="","",#REF!)</f>
        <v/>
      </c>
      <c r="D60" s="23" t="str">
        <f>IF(O60="","",#REF!&amp;"-"&amp;#REF!&amp;A60)</f>
        <v/>
      </c>
      <c r="E60" s="21">
        <f t="shared" si="12"/>
        <v>0</v>
      </c>
      <c r="F60" s="21" t="e">
        <f>IF(VLOOKUP($O60,'R05研修事業一覧'!$1:$1048576,4,0)="","",VLOOKUP($O60,'R05研修事業一覧'!$1:$1048576,4,0))</f>
        <v>#N/A</v>
      </c>
      <c r="G60" s="24">
        <f>IF(O60="",0,MATCH(V60,'R05研修事業一覧'!$R:$R,0)-1)</f>
        <v>0</v>
      </c>
      <c r="H60" s="24" t="str">
        <f>IF(O60="","",VLOOKUP(E60,'R05研修事業一覧'!$1:$1048576,5,0))</f>
        <v/>
      </c>
      <c r="I60" s="24" t="str">
        <f t="shared" si="13"/>
        <v/>
      </c>
      <c r="J60" s="24" t="str">
        <f>IF(I60="","",(VLOOKUP(I60,'R05研修事業一覧'!C:AC,8,0)))&amp;""</f>
        <v/>
      </c>
      <c r="K60" s="24" t="e">
        <f>IF(VLOOKUP(I60,'R05研修事業一覧'!C:AC,5,0)=0,VLOOKUP(I60,'R05研修事業一覧'!C:AC,6,0),"")&amp;""</f>
        <v>#N/A</v>
      </c>
      <c r="L60" s="50" t="e">
        <f>IF(VLOOKUP(I60,'R05研修事業一覧'!$C:$AC,14,0)="","",VLOOKUP(I60,'R05研修事業一覧'!$C:$AC,14,0))</f>
        <v>#N/A</v>
      </c>
      <c r="M60" s="22" t="str">
        <f>IF(O60="","",#REF!&amp;"-"&amp;#REF!&amp;"-"&amp;#REF!)</f>
        <v/>
      </c>
      <c r="N60" s="40"/>
      <c r="O60" s="152"/>
      <c r="P60" s="190" t="str">
        <f t="shared" si="14"/>
        <v/>
      </c>
      <c r="Q60" s="191"/>
      <c r="R60" s="191"/>
      <c r="S60" s="191"/>
      <c r="T60" s="191"/>
      <c r="U60" s="192"/>
      <c r="V60" s="151" t="str">
        <f t="shared" si="15"/>
        <v/>
      </c>
      <c r="W60" s="193" t="str">
        <f t="shared" si="16"/>
        <v/>
      </c>
      <c r="X60" s="194"/>
      <c r="Y60" s="193"/>
      <c r="Z60" s="195"/>
      <c r="AA60" s="195"/>
      <c r="AB60" s="195"/>
      <c r="AC60" s="194"/>
      <c r="AD60" s="193" t="str">
        <f t="shared" si="17"/>
        <v/>
      </c>
      <c r="AE60" s="194"/>
      <c r="AF60" s="187" t="str">
        <f t="shared" si="18"/>
        <v/>
      </c>
      <c r="AG60" s="188"/>
      <c r="AH60" s="188"/>
      <c r="AI60" s="188"/>
      <c r="AJ60" s="188"/>
      <c r="AK60" s="188"/>
      <c r="AL60" s="188"/>
      <c r="AM60" s="189"/>
      <c r="AO60" s="100"/>
      <c r="AP60" s="100"/>
    </row>
    <row r="61" spans="1:46" s="21" customFormat="1" ht="25.5" customHeight="1">
      <c r="A61" s="21">
        <v>123</v>
      </c>
      <c r="B61" s="21" t="str">
        <f>IF(O61="","",#REF!)</f>
        <v/>
      </c>
      <c r="C61" s="22" t="str">
        <f>IF(O61="","",#REF!)</f>
        <v/>
      </c>
      <c r="D61" s="23" t="str">
        <f>IF(O61="","",#REF!&amp;"-"&amp;#REF!&amp;A61)</f>
        <v/>
      </c>
      <c r="E61" s="21">
        <f t="shared" si="12"/>
        <v>0</v>
      </c>
      <c r="F61" s="21" t="e">
        <f>IF(VLOOKUP($O61,'R05研修事業一覧'!$1:$1048576,4,0)="","",VLOOKUP($O61,'R05研修事業一覧'!$1:$1048576,4,0))</f>
        <v>#N/A</v>
      </c>
      <c r="G61" s="24">
        <f>IF(O61="",0,MATCH(V61,'R05研修事業一覧'!$R:$R,0)-1)</f>
        <v>0</v>
      </c>
      <c r="H61" s="24" t="str">
        <f>IF(O61="","",VLOOKUP(E61,'R05研修事業一覧'!$1:$1048576,5,0))</f>
        <v/>
      </c>
      <c r="I61" s="24" t="str">
        <f t="shared" si="13"/>
        <v/>
      </c>
      <c r="J61" s="24" t="str">
        <f>IF(I61="","",(VLOOKUP(I61,'R05研修事業一覧'!C:AC,8,0)))&amp;""</f>
        <v/>
      </c>
      <c r="K61" s="24" t="e">
        <f>IF(VLOOKUP(I61,'R05研修事業一覧'!C:AC,5,0)=0,VLOOKUP(I61,'R05研修事業一覧'!C:AC,6,0),"")&amp;""</f>
        <v>#N/A</v>
      </c>
      <c r="L61" s="50" t="e">
        <f>IF(VLOOKUP(I61,'R05研修事業一覧'!$C:$AC,14,0)="","",VLOOKUP(I61,'R05研修事業一覧'!$C:$AC,14,0))</f>
        <v>#N/A</v>
      </c>
      <c r="M61" s="22" t="str">
        <f>IF(O61="","",#REF!&amp;"-"&amp;#REF!&amp;"-"&amp;#REF!)</f>
        <v/>
      </c>
      <c r="N61" s="40"/>
      <c r="O61" s="152"/>
      <c r="P61" s="190" t="str">
        <f t="shared" si="14"/>
        <v/>
      </c>
      <c r="Q61" s="191"/>
      <c r="R61" s="191"/>
      <c r="S61" s="191"/>
      <c r="T61" s="191"/>
      <c r="U61" s="192"/>
      <c r="V61" s="151" t="str">
        <f t="shared" si="15"/>
        <v/>
      </c>
      <c r="W61" s="193" t="str">
        <f t="shared" si="16"/>
        <v/>
      </c>
      <c r="X61" s="194"/>
      <c r="Y61" s="193"/>
      <c r="Z61" s="195"/>
      <c r="AA61" s="195"/>
      <c r="AB61" s="195"/>
      <c r="AC61" s="194"/>
      <c r="AD61" s="193" t="str">
        <f t="shared" si="17"/>
        <v/>
      </c>
      <c r="AE61" s="194"/>
      <c r="AF61" s="187" t="str">
        <f t="shared" si="18"/>
        <v/>
      </c>
      <c r="AG61" s="188"/>
      <c r="AH61" s="188"/>
      <c r="AI61" s="188"/>
      <c r="AJ61" s="188"/>
      <c r="AK61" s="188"/>
      <c r="AL61" s="188"/>
      <c r="AM61" s="189"/>
      <c r="AO61" s="100"/>
      <c r="AP61" s="100"/>
    </row>
    <row r="62" spans="1:46" s="21" customFormat="1" ht="25.5" customHeight="1">
      <c r="A62" s="21">
        <v>124</v>
      </c>
      <c r="B62" s="21" t="str">
        <f>IF(O62="","",#REF!)</f>
        <v/>
      </c>
      <c r="C62" s="22" t="str">
        <f>IF(O62="","",#REF!)</f>
        <v/>
      </c>
      <c r="D62" s="23" t="str">
        <f>IF(O62="","",#REF!&amp;"-"&amp;#REF!&amp;A62)</f>
        <v/>
      </c>
      <c r="E62" s="21">
        <f t="shared" si="12"/>
        <v>0</v>
      </c>
      <c r="F62" s="21" t="e">
        <f>IF(VLOOKUP($O62,'R05研修事業一覧'!$1:$1048576,4,0)="","",VLOOKUP($O62,'R05研修事業一覧'!$1:$1048576,4,0))</f>
        <v>#N/A</v>
      </c>
      <c r="G62" s="24">
        <f>IF(O62="",0,MATCH(V62,'R05研修事業一覧'!$R:$R,0)-1)</f>
        <v>0</v>
      </c>
      <c r="H62" s="24" t="str">
        <f>IF(O62="","",VLOOKUP(E62,'R05研修事業一覧'!$1:$1048576,5,0))</f>
        <v/>
      </c>
      <c r="I62" s="24" t="str">
        <f t="shared" si="13"/>
        <v/>
      </c>
      <c r="J62" s="24" t="str">
        <f>IF(I62="","",(VLOOKUP(I62,'R05研修事業一覧'!C:AC,8,0)))&amp;""</f>
        <v/>
      </c>
      <c r="K62" s="24" t="e">
        <f>IF(VLOOKUP(I62,'R05研修事業一覧'!C:AC,5,0)=0,VLOOKUP(I62,'R05研修事業一覧'!C:AC,6,0),"")&amp;""</f>
        <v>#N/A</v>
      </c>
      <c r="L62" s="50" t="e">
        <f>IF(VLOOKUP(I62,'R05研修事業一覧'!$C:$AC,14,0)="","",VLOOKUP(I62,'R05研修事業一覧'!$C:$AC,14,0))</f>
        <v>#N/A</v>
      </c>
      <c r="M62" s="22" t="str">
        <f>IF(O62="","",#REF!&amp;"-"&amp;#REF!&amp;"-"&amp;#REF!)</f>
        <v/>
      </c>
      <c r="N62" s="40"/>
      <c r="O62" s="152"/>
      <c r="P62" s="190" t="str">
        <f t="shared" si="14"/>
        <v/>
      </c>
      <c r="Q62" s="191"/>
      <c r="R62" s="191"/>
      <c r="S62" s="191"/>
      <c r="T62" s="191"/>
      <c r="U62" s="192"/>
      <c r="V62" s="151" t="str">
        <f t="shared" si="15"/>
        <v/>
      </c>
      <c r="W62" s="193" t="str">
        <f t="shared" si="16"/>
        <v/>
      </c>
      <c r="X62" s="194"/>
      <c r="Y62" s="193"/>
      <c r="Z62" s="195"/>
      <c r="AA62" s="195"/>
      <c r="AB62" s="195"/>
      <c r="AC62" s="194"/>
      <c r="AD62" s="193" t="str">
        <f t="shared" si="17"/>
        <v/>
      </c>
      <c r="AE62" s="194"/>
      <c r="AF62" s="187" t="str">
        <f t="shared" si="18"/>
        <v/>
      </c>
      <c r="AG62" s="188"/>
      <c r="AH62" s="188"/>
      <c r="AI62" s="188"/>
      <c r="AJ62" s="188"/>
      <c r="AK62" s="188"/>
      <c r="AL62" s="188"/>
      <c r="AM62" s="189"/>
      <c r="AO62" s="100"/>
      <c r="AP62" s="100"/>
    </row>
    <row r="63" spans="1:46" s="21" customFormat="1" ht="25.5" customHeight="1">
      <c r="A63" s="21">
        <v>125</v>
      </c>
      <c r="B63" s="21" t="str">
        <f>IF(O63="","",#REF!)</f>
        <v/>
      </c>
      <c r="C63" s="22" t="str">
        <f>IF(O63="","",#REF!)</f>
        <v/>
      </c>
      <c r="D63" s="23" t="str">
        <f>IF(O63="","",#REF!&amp;"-"&amp;#REF!&amp;A63)</f>
        <v/>
      </c>
      <c r="E63" s="21">
        <f t="shared" si="12"/>
        <v>0</v>
      </c>
      <c r="F63" s="21" t="e">
        <f>IF(VLOOKUP($O63,'R05研修事業一覧'!$1:$1048576,4,0)="","",VLOOKUP($O63,'R05研修事業一覧'!$1:$1048576,4,0))</f>
        <v>#N/A</v>
      </c>
      <c r="G63" s="24">
        <f>IF(O63="",0,MATCH(V63,'R05研修事業一覧'!$R:$R,0)-1)</f>
        <v>0</v>
      </c>
      <c r="H63" s="24" t="str">
        <f>IF(O63="","",VLOOKUP(E63,'R05研修事業一覧'!$1:$1048576,5,0))</f>
        <v/>
      </c>
      <c r="I63" s="24" t="str">
        <f t="shared" si="13"/>
        <v/>
      </c>
      <c r="J63" s="24" t="str">
        <f>IF(I63="","",(VLOOKUP(I63,'R05研修事業一覧'!C:AC,8,0)))&amp;""</f>
        <v/>
      </c>
      <c r="K63" s="24" t="e">
        <f>IF(VLOOKUP(I63,'R05研修事業一覧'!C:AC,5,0)=0,VLOOKUP(I63,'R05研修事業一覧'!C:AC,6,0),"")&amp;""</f>
        <v>#N/A</v>
      </c>
      <c r="L63" s="50" t="e">
        <f>IF(VLOOKUP(I63,'R05研修事業一覧'!$C:$AC,14,0)="","",VLOOKUP(I63,'R05研修事業一覧'!$C:$AC,14,0))</f>
        <v>#N/A</v>
      </c>
      <c r="M63" s="22" t="str">
        <f>IF(O63="","",#REF!&amp;"-"&amp;#REF!&amp;"-"&amp;#REF!)</f>
        <v/>
      </c>
      <c r="N63" s="40"/>
      <c r="O63" s="152"/>
      <c r="P63" s="190" t="str">
        <f t="shared" si="14"/>
        <v/>
      </c>
      <c r="Q63" s="191"/>
      <c r="R63" s="191"/>
      <c r="S63" s="191"/>
      <c r="T63" s="191"/>
      <c r="U63" s="192"/>
      <c r="V63" s="151" t="str">
        <f t="shared" si="15"/>
        <v/>
      </c>
      <c r="W63" s="193" t="str">
        <f t="shared" si="16"/>
        <v/>
      </c>
      <c r="X63" s="194"/>
      <c r="Y63" s="193"/>
      <c r="Z63" s="195"/>
      <c r="AA63" s="195"/>
      <c r="AB63" s="195"/>
      <c r="AC63" s="194"/>
      <c r="AD63" s="193" t="str">
        <f t="shared" si="17"/>
        <v/>
      </c>
      <c r="AE63" s="194"/>
      <c r="AF63" s="187" t="str">
        <f t="shared" si="18"/>
        <v/>
      </c>
      <c r="AG63" s="188"/>
      <c r="AH63" s="188"/>
      <c r="AI63" s="188"/>
      <c r="AJ63" s="188"/>
      <c r="AK63" s="188"/>
      <c r="AL63" s="188"/>
      <c r="AM63" s="189"/>
      <c r="AO63" s="100"/>
      <c r="AP63" s="100"/>
    </row>
    <row r="64" spans="1:46" s="21" customFormat="1" ht="25.5" customHeight="1">
      <c r="A64" s="21">
        <v>126</v>
      </c>
      <c r="B64" s="21" t="str">
        <f>IF(O64="","",#REF!)</f>
        <v/>
      </c>
      <c r="C64" s="22" t="str">
        <f>IF(O64="","",#REF!)</f>
        <v/>
      </c>
      <c r="D64" s="23" t="str">
        <f>IF(O64="","",#REF!&amp;"-"&amp;#REF!&amp;A64)</f>
        <v/>
      </c>
      <c r="E64" s="21">
        <f t="shared" si="12"/>
        <v>0</v>
      </c>
      <c r="F64" s="21" t="e">
        <f>IF(VLOOKUP($O64,'R05研修事業一覧'!$1:$1048576,4,0)="","",VLOOKUP($O64,'R05研修事業一覧'!$1:$1048576,4,0))</f>
        <v>#N/A</v>
      </c>
      <c r="G64" s="24">
        <f>IF(O64="",0,MATCH(V64,'R05研修事業一覧'!$R:$R,0)-1)</f>
        <v>0</v>
      </c>
      <c r="H64" s="24" t="str">
        <f>IF(O64="","",VLOOKUP(E64,'R05研修事業一覧'!$1:$1048576,5,0))</f>
        <v/>
      </c>
      <c r="I64" s="24" t="str">
        <f t="shared" si="13"/>
        <v/>
      </c>
      <c r="J64" s="24" t="str">
        <f>IF(I64="","",(VLOOKUP(I64,'R05研修事業一覧'!C:AC,8,0)))&amp;""</f>
        <v/>
      </c>
      <c r="K64" s="24" t="e">
        <f>IF(VLOOKUP(I64,'R05研修事業一覧'!C:AC,5,0)=0,VLOOKUP(I64,'R05研修事業一覧'!C:AC,6,0),"")&amp;""</f>
        <v>#N/A</v>
      </c>
      <c r="L64" s="50" t="e">
        <f>IF(VLOOKUP(I64,'R05研修事業一覧'!$C:$AC,14,0)="","",VLOOKUP(I64,'R05研修事業一覧'!$C:$AC,14,0))</f>
        <v>#N/A</v>
      </c>
      <c r="M64" s="22" t="str">
        <f>IF(O64="","",#REF!&amp;"-"&amp;#REF!&amp;"-"&amp;#REF!)</f>
        <v/>
      </c>
      <c r="N64" s="40"/>
      <c r="O64" s="152"/>
      <c r="P64" s="190" t="str">
        <f t="shared" si="14"/>
        <v/>
      </c>
      <c r="Q64" s="191"/>
      <c r="R64" s="191"/>
      <c r="S64" s="191"/>
      <c r="T64" s="191"/>
      <c r="U64" s="192"/>
      <c r="V64" s="151" t="str">
        <f t="shared" si="15"/>
        <v/>
      </c>
      <c r="W64" s="193" t="str">
        <f t="shared" si="16"/>
        <v/>
      </c>
      <c r="X64" s="194"/>
      <c r="Y64" s="193"/>
      <c r="Z64" s="195"/>
      <c r="AA64" s="195"/>
      <c r="AB64" s="195"/>
      <c r="AC64" s="194"/>
      <c r="AD64" s="193" t="str">
        <f t="shared" si="17"/>
        <v/>
      </c>
      <c r="AE64" s="194"/>
      <c r="AF64" s="187" t="str">
        <f t="shared" si="18"/>
        <v/>
      </c>
      <c r="AG64" s="188"/>
      <c r="AH64" s="188"/>
      <c r="AI64" s="188"/>
      <c r="AJ64" s="188"/>
      <c r="AK64" s="188"/>
      <c r="AL64" s="188"/>
      <c r="AM64" s="189"/>
      <c r="AO64" s="100"/>
      <c r="AP64" s="100"/>
    </row>
    <row r="65" spans="1:42" s="21" customFormat="1" ht="25.5" customHeight="1">
      <c r="A65" s="21">
        <v>127</v>
      </c>
      <c r="B65" s="21" t="str">
        <f>IF(O65="","",#REF!)</f>
        <v/>
      </c>
      <c r="C65" s="22" t="str">
        <f>IF(O65="","",#REF!)</f>
        <v/>
      </c>
      <c r="D65" s="23" t="str">
        <f>IF(O65="","",#REF!&amp;"-"&amp;#REF!&amp;A65)</f>
        <v/>
      </c>
      <c r="E65" s="21">
        <f t="shared" si="12"/>
        <v>0</v>
      </c>
      <c r="F65" s="21" t="e">
        <f>IF(VLOOKUP($O65,'R05研修事業一覧'!$1:$1048576,4,0)="","",VLOOKUP($O65,'R05研修事業一覧'!$1:$1048576,4,0))</f>
        <v>#N/A</v>
      </c>
      <c r="G65" s="24">
        <f>IF(O65="",0,MATCH(V65,'R05研修事業一覧'!$R:$R,0)-1)</f>
        <v>0</v>
      </c>
      <c r="H65" s="24" t="str">
        <f>IF(O65="","",VLOOKUP(E65,'R05研修事業一覧'!$1:$1048576,5,0))</f>
        <v/>
      </c>
      <c r="I65" s="24" t="str">
        <f t="shared" si="13"/>
        <v/>
      </c>
      <c r="J65" s="24" t="str">
        <f>IF(I65="","",(VLOOKUP(I65,'R05研修事業一覧'!C:AC,8,0)))&amp;""</f>
        <v/>
      </c>
      <c r="K65" s="24" t="e">
        <f>IF(VLOOKUP(I65,'R05研修事業一覧'!C:AC,5,0)=0,VLOOKUP(I65,'R05研修事業一覧'!C:AC,6,0),"")&amp;""</f>
        <v>#N/A</v>
      </c>
      <c r="L65" s="50" t="e">
        <f>IF(VLOOKUP(I65,'R05研修事業一覧'!$C:$AC,14,0)="","",VLOOKUP(I65,'R05研修事業一覧'!$C:$AC,14,0))</f>
        <v>#N/A</v>
      </c>
      <c r="M65" s="22" t="str">
        <f>IF(O65="","",#REF!&amp;"-"&amp;#REF!&amp;"-"&amp;#REF!)</f>
        <v/>
      </c>
      <c r="N65" s="40"/>
      <c r="O65" s="152"/>
      <c r="P65" s="190" t="str">
        <f t="shared" si="14"/>
        <v/>
      </c>
      <c r="Q65" s="191"/>
      <c r="R65" s="191"/>
      <c r="S65" s="191"/>
      <c r="T65" s="191"/>
      <c r="U65" s="192"/>
      <c r="V65" s="151" t="str">
        <f t="shared" si="15"/>
        <v/>
      </c>
      <c r="W65" s="193" t="str">
        <f t="shared" si="16"/>
        <v/>
      </c>
      <c r="X65" s="194"/>
      <c r="Y65" s="193"/>
      <c r="Z65" s="195"/>
      <c r="AA65" s="195"/>
      <c r="AB65" s="195"/>
      <c r="AC65" s="194"/>
      <c r="AD65" s="193" t="str">
        <f t="shared" si="17"/>
        <v/>
      </c>
      <c r="AE65" s="194"/>
      <c r="AF65" s="187" t="str">
        <f t="shared" si="18"/>
        <v/>
      </c>
      <c r="AG65" s="188"/>
      <c r="AH65" s="188"/>
      <c r="AI65" s="188"/>
      <c r="AJ65" s="188"/>
      <c r="AK65" s="188"/>
      <c r="AL65" s="188"/>
      <c r="AM65" s="189"/>
      <c r="AO65" s="100"/>
      <c r="AP65" s="100"/>
    </row>
    <row r="66" spans="1:42" s="21" customFormat="1" ht="25.5" customHeight="1">
      <c r="A66" s="21">
        <v>128</v>
      </c>
      <c r="B66" s="21" t="str">
        <f>IF(O66="","",#REF!)</f>
        <v/>
      </c>
      <c r="C66" s="22" t="str">
        <f>IF(O66="","",#REF!)</f>
        <v/>
      </c>
      <c r="D66" s="23" t="str">
        <f>IF(O66="","",#REF!&amp;"-"&amp;#REF!&amp;A66)</f>
        <v/>
      </c>
      <c r="E66" s="21">
        <f t="shared" si="12"/>
        <v>0</v>
      </c>
      <c r="F66" s="21" t="e">
        <f>IF(VLOOKUP($O66,'R05研修事業一覧'!$1:$1048576,4,0)="","",VLOOKUP($O66,'R05研修事業一覧'!$1:$1048576,4,0))</f>
        <v>#N/A</v>
      </c>
      <c r="G66" s="24">
        <f>IF(O66="",0,MATCH(V66,'R05研修事業一覧'!$R:$R,0)-1)</f>
        <v>0</v>
      </c>
      <c r="H66" s="24" t="str">
        <f>IF(O66="","",VLOOKUP(E66,'R05研修事業一覧'!$1:$1048576,5,0))</f>
        <v/>
      </c>
      <c r="I66" s="24" t="str">
        <f t="shared" si="13"/>
        <v/>
      </c>
      <c r="J66" s="24" t="str">
        <f>IF(I66="","",(VLOOKUP(I66,'R05研修事業一覧'!C:AC,8,0)))&amp;""</f>
        <v/>
      </c>
      <c r="K66" s="24" t="e">
        <f>IF(VLOOKUP(I66,'R05研修事業一覧'!C:AC,5,0)=0,VLOOKUP(I66,'R05研修事業一覧'!C:AC,6,0),"")&amp;""</f>
        <v>#N/A</v>
      </c>
      <c r="L66" s="50" t="e">
        <f>IF(VLOOKUP(I66,'R05研修事業一覧'!$C:$AC,14,0)="","",VLOOKUP(I66,'R05研修事業一覧'!$C:$AC,14,0))</f>
        <v>#N/A</v>
      </c>
      <c r="M66" s="22" t="str">
        <f>IF(O66="","",#REF!&amp;"-"&amp;#REF!&amp;"-"&amp;#REF!)</f>
        <v/>
      </c>
      <c r="N66" s="40"/>
      <c r="O66" s="152"/>
      <c r="P66" s="190" t="str">
        <f t="shared" si="14"/>
        <v/>
      </c>
      <c r="Q66" s="191"/>
      <c r="R66" s="191"/>
      <c r="S66" s="191"/>
      <c r="T66" s="191"/>
      <c r="U66" s="192"/>
      <c r="V66" s="151" t="str">
        <f t="shared" si="15"/>
        <v/>
      </c>
      <c r="W66" s="193" t="str">
        <f t="shared" si="16"/>
        <v/>
      </c>
      <c r="X66" s="194"/>
      <c r="Y66" s="193"/>
      <c r="Z66" s="195"/>
      <c r="AA66" s="195"/>
      <c r="AB66" s="195"/>
      <c r="AC66" s="194"/>
      <c r="AD66" s="193" t="str">
        <f t="shared" si="17"/>
        <v/>
      </c>
      <c r="AE66" s="194"/>
      <c r="AF66" s="187" t="str">
        <f t="shared" si="18"/>
        <v/>
      </c>
      <c r="AG66" s="188"/>
      <c r="AH66" s="188"/>
      <c r="AI66" s="188"/>
      <c r="AJ66" s="188"/>
      <c r="AK66" s="188"/>
      <c r="AL66" s="188"/>
      <c r="AM66" s="189"/>
      <c r="AO66" s="100"/>
      <c r="AP66" s="100"/>
    </row>
    <row r="67" spans="1:42" s="21" customFormat="1" ht="25.5" customHeight="1">
      <c r="A67" s="21">
        <v>129</v>
      </c>
      <c r="B67" s="21" t="str">
        <f>IF(O67="","",#REF!)</f>
        <v/>
      </c>
      <c r="C67" s="22" t="str">
        <f>IF(O67="","",#REF!)</f>
        <v/>
      </c>
      <c r="D67" s="23" t="str">
        <f>IF(O67="","",#REF!&amp;"-"&amp;#REF!&amp;A67)</f>
        <v/>
      </c>
      <c r="E67" s="21">
        <f t="shared" si="12"/>
        <v>0</v>
      </c>
      <c r="F67" s="21" t="e">
        <f>IF(VLOOKUP($O67,'R05研修事業一覧'!$1:$1048576,4,0)="","",VLOOKUP($O67,'R05研修事業一覧'!$1:$1048576,4,0))</f>
        <v>#N/A</v>
      </c>
      <c r="G67" s="24">
        <f>IF(O67="",0,MATCH(V67,'R05研修事業一覧'!$R:$R,0)-1)</f>
        <v>0</v>
      </c>
      <c r="H67" s="24" t="str">
        <f>IF(O67="","",VLOOKUP(E67,'R05研修事業一覧'!$1:$1048576,5,0))</f>
        <v/>
      </c>
      <c r="I67" s="24" t="str">
        <f t="shared" si="13"/>
        <v/>
      </c>
      <c r="J67" s="24" t="str">
        <f>IF(I67="","",(VLOOKUP(I67,'R05研修事業一覧'!C:AC,8,0)))&amp;""</f>
        <v/>
      </c>
      <c r="K67" s="24" t="e">
        <f>IF(VLOOKUP(I67,'R05研修事業一覧'!C:AC,5,0)=0,VLOOKUP(I67,'R05研修事業一覧'!C:AC,6,0),"")&amp;""</f>
        <v>#N/A</v>
      </c>
      <c r="L67" s="50" t="e">
        <f>IF(VLOOKUP(I67,'R05研修事業一覧'!$C:$AC,14,0)="","",VLOOKUP(I67,'R05研修事業一覧'!$C:$AC,14,0))</f>
        <v>#N/A</v>
      </c>
      <c r="M67" s="22" t="str">
        <f>IF(O67="","",#REF!&amp;"-"&amp;#REF!&amp;"-"&amp;#REF!)</f>
        <v/>
      </c>
      <c r="N67" s="40"/>
      <c r="O67" s="152"/>
      <c r="P67" s="190" t="str">
        <f t="shared" si="14"/>
        <v/>
      </c>
      <c r="Q67" s="191"/>
      <c r="R67" s="191"/>
      <c r="S67" s="191"/>
      <c r="T67" s="191"/>
      <c r="U67" s="192"/>
      <c r="V67" s="151" t="str">
        <f t="shared" si="15"/>
        <v/>
      </c>
      <c r="W67" s="193" t="str">
        <f t="shared" si="16"/>
        <v/>
      </c>
      <c r="X67" s="194"/>
      <c r="Y67" s="193"/>
      <c r="Z67" s="195"/>
      <c r="AA67" s="195"/>
      <c r="AB67" s="195"/>
      <c r="AC67" s="194"/>
      <c r="AD67" s="193" t="str">
        <f t="shared" si="17"/>
        <v/>
      </c>
      <c r="AE67" s="194"/>
      <c r="AF67" s="187" t="str">
        <f t="shared" si="18"/>
        <v/>
      </c>
      <c r="AG67" s="188"/>
      <c r="AH67" s="188"/>
      <c r="AI67" s="188"/>
      <c r="AJ67" s="188"/>
      <c r="AK67" s="188"/>
      <c r="AL67" s="188"/>
      <c r="AM67" s="189"/>
      <c r="AO67" s="100"/>
      <c r="AP67" s="100"/>
    </row>
    <row r="68" spans="1:42" s="21" customFormat="1" ht="25.5" customHeight="1">
      <c r="A68" s="21">
        <v>130</v>
      </c>
      <c r="B68" s="21" t="str">
        <f>IF(O68="","",#REF!)</f>
        <v/>
      </c>
      <c r="C68" s="22" t="str">
        <f>IF(O68="","",#REF!)</f>
        <v/>
      </c>
      <c r="D68" s="23" t="str">
        <f>IF(O68="","",#REF!&amp;"-"&amp;#REF!&amp;A68)</f>
        <v/>
      </c>
      <c r="E68" s="21">
        <f t="shared" si="12"/>
        <v>0</v>
      </c>
      <c r="F68" s="21" t="e">
        <f>IF(VLOOKUP($O68,'R05研修事業一覧'!$1:$1048576,4,0)="","",VLOOKUP($O68,'R05研修事業一覧'!$1:$1048576,4,0))</f>
        <v>#N/A</v>
      </c>
      <c r="G68" s="24">
        <f>IF(O68="",0,MATCH(V68,'R05研修事業一覧'!$R:$R,0)-1)</f>
        <v>0</v>
      </c>
      <c r="H68" s="24" t="str">
        <f>IF(O68="","",VLOOKUP(E68,'R05研修事業一覧'!$1:$1048576,5,0))</f>
        <v/>
      </c>
      <c r="I68" s="24" t="str">
        <f t="shared" si="13"/>
        <v/>
      </c>
      <c r="J68" s="24" t="str">
        <f>IF(I68="","",(VLOOKUP(I68,'R05研修事業一覧'!C:AC,8,0)))&amp;""</f>
        <v/>
      </c>
      <c r="K68" s="24" t="e">
        <f>IF(VLOOKUP(I68,'R05研修事業一覧'!C:AC,5,0)=0,VLOOKUP(I68,'R05研修事業一覧'!C:AC,6,0),"")&amp;""</f>
        <v>#N/A</v>
      </c>
      <c r="L68" s="50" t="e">
        <f>IF(VLOOKUP(I68,'R05研修事業一覧'!$C:$AC,14,0)="","",VLOOKUP(I68,'R05研修事業一覧'!$C:$AC,14,0))</f>
        <v>#N/A</v>
      </c>
      <c r="M68" s="22" t="str">
        <f>IF(O68="","",#REF!&amp;"-"&amp;#REF!&amp;"-"&amp;#REF!)</f>
        <v/>
      </c>
      <c r="N68" s="40"/>
      <c r="O68" s="152"/>
      <c r="P68" s="190" t="str">
        <f t="shared" si="14"/>
        <v/>
      </c>
      <c r="Q68" s="191"/>
      <c r="R68" s="191"/>
      <c r="S68" s="191"/>
      <c r="T68" s="191"/>
      <c r="U68" s="192"/>
      <c r="V68" s="151" t="str">
        <f t="shared" si="15"/>
        <v/>
      </c>
      <c r="W68" s="193" t="str">
        <f t="shared" si="16"/>
        <v/>
      </c>
      <c r="X68" s="194"/>
      <c r="Y68" s="193"/>
      <c r="Z68" s="195"/>
      <c r="AA68" s="195"/>
      <c r="AB68" s="195"/>
      <c r="AC68" s="194"/>
      <c r="AD68" s="193" t="str">
        <f t="shared" si="17"/>
        <v/>
      </c>
      <c r="AE68" s="194"/>
      <c r="AF68" s="187" t="str">
        <f t="shared" si="18"/>
        <v/>
      </c>
      <c r="AG68" s="188"/>
      <c r="AH68" s="188"/>
      <c r="AI68" s="188"/>
      <c r="AJ68" s="188"/>
      <c r="AK68" s="188"/>
      <c r="AL68" s="188"/>
      <c r="AM68" s="189"/>
      <c r="AO68" s="100"/>
      <c r="AP68" s="100"/>
    </row>
    <row r="69" spans="1:42" s="21" customFormat="1" ht="25.5" customHeight="1">
      <c r="A69" s="21">
        <v>131</v>
      </c>
      <c r="B69" s="21" t="str">
        <f>IF(O69="","",#REF!)</f>
        <v/>
      </c>
      <c r="C69" s="22" t="str">
        <f>IF(O69="","",#REF!)</f>
        <v/>
      </c>
      <c r="D69" s="23" t="str">
        <f>IF(O69="","",#REF!&amp;"-"&amp;#REF!&amp;A69)</f>
        <v/>
      </c>
      <c r="E69" s="21">
        <f t="shared" si="12"/>
        <v>0</v>
      </c>
      <c r="F69" s="21" t="e">
        <f>IF(VLOOKUP($O69,'R05研修事業一覧'!$1:$1048576,4,0)="","",VLOOKUP($O69,'R05研修事業一覧'!$1:$1048576,4,0))</f>
        <v>#N/A</v>
      </c>
      <c r="G69" s="24">
        <f>IF(O69="",0,MATCH(V69,'R05研修事業一覧'!$R:$R,0)-1)</f>
        <v>0</v>
      </c>
      <c r="H69" s="24" t="str">
        <f>IF(O69="","",VLOOKUP(E69,'R05研修事業一覧'!$1:$1048576,5,0))</f>
        <v/>
      </c>
      <c r="I69" s="24" t="str">
        <f t="shared" si="13"/>
        <v/>
      </c>
      <c r="J69" s="24" t="str">
        <f>IF(I69="","",(VLOOKUP(I69,'R05研修事業一覧'!C:AC,8,0)))&amp;""</f>
        <v/>
      </c>
      <c r="K69" s="24" t="e">
        <f>IF(VLOOKUP(I69,'R05研修事業一覧'!C:AC,5,0)=0,VLOOKUP(I69,'R05研修事業一覧'!C:AC,6,0),"")&amp;""</f>
        <v>#N/A</v>
      </c>
      <c r="L69" s="50" t="e">
        <f>IF(VLOOKUP(I69,'R05研修事業一覧'!$C:$AC,14,0)="","",VLOOKUP(I69,'R05研修事業一覧'!$C:$AC,14,0))</f>
        <v>#N/A</v>
      </c>
      <c r="M69" s="22" t="str">
        <f>IF(O69="","",#REF!&amp;"-"&amp;#REF!&amp;"-"&amp;#REF!)</f>
        <v/>
      </c>
      <c r="N69" s="40"/>
      <c r="O69" s="152"/>
      <c r="P69" s="190" t="str">
        <f t="shared" si="14"/>
        <v/>
      </c>
      <c r="Q69" s="191"/>
      <c r="R69" s="191"/>
      <c r="S69" s="191"/>
      <c r="T69" s="191"/>
      <c r="U69" s="192"/>
      <c r="V69" s="151" t="str">
        <f t="shared" si="15"/>
        <v/>
      </c>
      <c r="W69" s="193" t="str">
        <f t="shared" si="16"/>
        <v/>
      </c>
      <c r="X69" s="194"/>
      <c r="Y69" s="193"/>
      <c r="Z69" s="195"/>
      <c r="AA69" s="195"/>
      <c r="AB69" s="195"/>
      <c r="AC69" s="194"/>
      <c r="AD69" s="193" t="str">
        <f t="shared" si="17"/>
        <v/>
      </c>
      <c r="AE69" s="194"/>
      <c r="AF69" s="187" t="str">
        <f t="shared" si="18"/>
        <v/>
      </c>
      <c r="AG69" s="188"/>
      <c r="AH69" s="188"/>
      <c r="AI69" s="188"/>
      <c r="AJ69" s="188"/>
      <c r="AK69" s="188"/>
      <c r="AL69" s="188"/>
      <c r="AM69" s="189"/>
      <c r="AO69" s="100"/>
      <c r="AP69" s="100"/>
    </row>
    <row r="70" spans="1:42" s="21" customFormat="1" ht="25.5" customHeight="1">
      <c r="A70" s="21">
        <v>132</v>
      </c>
      <c r="B70" s="21" t="str">
        <f>IF(O70="","",#REF!)</f>
        <v/>
      </c>
      <c r="C70" s="22" t="str">
        <f>IF(O70="","",#REF!)</f>
        <v/>
      </c>
      <c r="D70" s="23" t="str">
        <f>IF(O70="","",#REF!&amp;"-"&amp;#REF!&amp;A70)</f>
        <v/>
      </c>
      <c r="E70" s="21">
        <f t="shared" si="12"/>
        <v>0</v>
      </c>
      <c r="F70" s="21" t="e">
        <f>IF(VLOOKUP($O70,'R05研修事業一覧'!$1:$1048576,4,0)="","",VLOOKUP($O70,'R05研修事業一覧'!$1:$1048576,4,0))</f>
        <v>#N/A</v>
      </c>
      <c r="G70" s="24">
        <f>IF(O70="",0,MATCH(V70,'R05研修事業一覧'!$R:$R,0)-1)</f>
        <v>0</v>
      </c>
      <c r="H70" s="24" t="str">
        <f>IF(O70="","",VLOOKUP(E70,'R05研修事業一覧'!$1:$1048576,5,0))</f>
        <v/>
      </c>
      <c r="I70" s="24" t="str">
        <f t="shared" si="13"/>
        <v/>
      </c>
      <c r="J70" s="24" t="str">
        <f>IF(I70="","",(VLOOKUP(I70,'R05研修事業一覧'!C:AC,8,0)))&amp;""</f>
        <v/>
      </c>
      <c r="K70" s="24" t="e">
        <f>IF(VLOOKUP(I70,'R05研修事業一覧'!C:AC,5,0)=0,VLOOKUP(I70,'R05研修事業一覧'!C:AC,6,0),"")&amp;""</f>
        <v>#N/A</v>
      </c>
      <c r="L70" s="50" t="e">
        <f>IF(VLOOKUP(I70,'R05研修事業一覧'!$C:$AC,14,0)="","",VLOOKUP(I70,'R05研修事業一覧'!$C:$AC,14,0))</f>
        <v>#N/A</v>
      </c>
      <c r="M70" s="22" t="str">
        <f>IF(O70="","",#REF!&amp;"-"&amp;#REF!&amp;"-"&amp;#REF!)</f>
        <v/>
      </c>
      <c r="N70" s="40"/>
      <c r="O70" s="152"/>
      <c r="P70" s="190" t="str">
        <f t="shared" si="14"/>
        <v/>
      </c>
      <c r="Q70" s="191"/>
      <c r="R70" s="191"/>
      <c r="S70" s="191"/>
      <c r="T70" s="191"/>
      <c r="U70" s="192"/>
      <c r="V70" s="151" t="str">
        <f t="shared" si="15"/>
        <v/>
      </c>
      <c r="W70" s="193" t="str">
        <f t="shared" si="16"/>
        <v/>
      </c>
      <c r="X70" s="194"/>
      <c r="Y70" s="193"/>
      <c r="Z70" s="195"/>
      <c r="AA70" s="195"/>
      <c r="AB70" s="195"/>
      <c r="AC70" s="194"/>
      <c r="AD70" s="193" t="str">
        <f t="shared" si="17"/>
        <v/>
      </c>
      <c r="AE70" s="194"/>
      <c r="AF70" s="187" t="str">
        <f t="shared" si="18"/>
        <v/>
      </c>
      <c r="AG70" s="188"/>
      <c r="AH70" s="188"/>
      <c r="AI70" s="188"/>
      <c r="AJ70" s="188"/>
      <c r="AK70" s="188"/>
      <c r="AL70" s="188"/>
      <c r="AM70" s="189"/>
      <c r="AO70" s="100"/>
      <c r="AP70" s="100"/>
    </row>
    <row r="71" spans="1:42" s="21" customFormat="1" ht="25.5" customHeight="1">
      <c r="A71" s="21">
        <v>133</v>
      </c>
      <c r="B71" s="21" t="str">
        <f>IF(O71="","",#REF!)</f>
        <v/>
      </c>
      <c r="C71" s="22" t="str">
        <f>IF(O71="","",#REF!)</f>
        <v/>
      </c>
      <c r="D71" s="23" t="str">
        <f>IF(O71="","",#REF!&amp;"-"&amp;#REF!&amp;A71)</f>
        <v/>
      </c>
      <c r="E71" s="21">
        <f t="shared" si="12"/>
        <v>0</v>
      </c>
      <c r="F71" s="21" t="e">
        <f>IF(VLOOKUP($O71,'R05研修事業一覧'!$1:$1048576,4,0)="","",VLOOKUP($O71,'R05研修事業一覧'!$1:$1048576,4,0))</f>
        <v>#N/A</v>
      </c>
      <c r="G71" s="24">
        <f>IF(O71="",0,MATCH(V71,'R05研修事業一覧'!$R:$R,0)-1)</f>
        <v>0</v>
      </c>
      <c r="H71" s="24" t="str">
        <f>IF(O71="","",VLOOKUP(E71,'R05研修事業一覧'!$1:$1048576,5,0))</f>
        <v/>
      </c>
      <c r="I71" s="24" t="str">
        <f t="shared" si="13"/>
        <v/>
      </c>
      <c r="J71" s="24" t="str">
        <f>IF(I71="","",(VLOOKUP(I71,'R05研修事業一覧'!C:AC,8,0)))&amp;""</f>
        <v/>
      </c>
      <c r="K71" s="24" t="e">
        <f>IF(VLOOKUP(I71,'R05研修事業一覧'!C:AC,5,0)=0,VLOOKUP(I71,'R05研修事業一覧'!C:AC,6,0),"")&amp;""</f>
        <v>#N/A</v>
      </c>
      <c r="L71" s="50" t="e">
        <f>IF(VLOOKUP(I71,'R05研修事業一覧'!$C:$AC,14,0)="","",VLOOKUP(I71,'R05研修事業一覧'!$C:$AC,14,0))</f>
        <v>#N/A</v>
      </c>
      <c r="M71" s="22" t="str">
        <f>IF(O71="","",#REF!&amp;"-"&amp;#REF!&amp;"-"&amp;#REF!)</f>
        <v/>
      </c>
      <c r="N71" s="40"/>
      <c r="O71" s="152"/>
      <c r="P71" s="190" t="str">
        <f t="shared" si="14"/>
        <v/>
      </c>
      <c r="Q71" s="191"/>
      <c r="R71" s="191"/>
      <c r="S71" s="191"/>
      <c r="T71" s="191"/>
      <c r="U71" s="192"/>
      <c r="V71" s="151" t="str">
        <f t="shared" si="15"/>
        <v/>
      </c>
      <c r="W71" s="193" t="str">
        <f t="shared" si="16"/>
        <v/>
      </c>
      <c r="X71" s="194"/>
      <c r="Y71" s="193"/>
      <c r="Z71" s="195"/>
      <c r="AA71" s="195"/>
      <c r="AB71" s="195"/>
      <c r="AC71" s="194"/>
      <c r="AD71" s="193" t="str">
        <f t="shared" si="17"/>
        <v/>
      </c>
      <c r="AE71" s="194"/>
      <c r="AF71" s="187" t="str">
        <f t="shared" si="18"/>
        <v/>
      </c>
      <c r="AG71" s="188"/>
      <c r="AH71" s="188"/>
      <c r="AI71" s="188"/>
      <c r="AJ71" s="188"/>
      <c r="AK71" s="188"/>
      <c r="AL71" s="188"/>
      <c r="AM71" s="189"/>
      <c r="AO71" s="100"/>
      <c r="AP71" s="100"/>
    </row>
    <row r="72" spans="1:42" s="21" customFormat="1" ht="25.5" customHeight="1">
      <c r="A72" s="21">
        <v>134</v>
      </c>
      <c r="B72" s="21" t="str">
        <f>IF(O72="","",#REF!)</f>
        <v/>
      </c>
      <c r="C72" s="22" t="str">
        <f>IF(O72="","",#REF!)</f>
        <v/>
      </c>
      <c r="D72" s="23" t="str">
        <f>IF(O72="","",#REF!&amp;"-"&amp;#REF!&amp;A72)</f>
        <v/>
      </c>
      <c r="E72" s="21">
        <f t="shared" si="12"/>
        <v>0</v>
      </c>
      <c r="F72" s="21" t="e">
        <f>IF(VLOOKUP($O72,'R05研修事業一覧'!$1:$1048576,4,0)="","",VLOOKUP($O72,'R05研修事業一覧'!$1:$1048576,4,0))</f>
        <v>#N/A</v>
      </c>
      <c r="G72" s="24">
        <f>IF(O72="",0,MATCH(V72,'R05研修事業一覧'!$R:$R,0)-1)</f>
        <v>0</v>
      </c>
      <c r="H72" s="24" t="str">
        <f>IF(O72="","",VLOOKUP(E72,'R05研修事業一覧'!$1:$1048576,5,0))</f>
        <v/>
      </c>
      <c r="I72" s="24" t="str">
        <f t="shared" si="13"/>
        <v/>
      </c>
      <c r="J72" s="24" t="str">
        <f>IF(I72="","",(VLOOKUP(I72,'R05研修事業一覧'!C:AC,8,0)))&amp;""</f>
        <v/>
      </c>
      <c r="K72" s="24" t="e">
        <f>IF(VLOOKUP(I72,'R05研修事業一覧'!C:AC,5,0)=0,VLOOKUP(I72,'R05研修事業一覧'!C:AC,6,0),"")&amp;""</f>
        <v>#N/A</v>
      </c>
      <c r="L72" s="50" t="e">
        <f>IF(VLOOKUP(I72,'R05研修事業一覧'!$C:$AC,14,0)="","",VLOOKUP(I72,'R05研修事業一覧'!$C:$AC,14,0))</f>
        <v>#N/A</v>
      </c>
      <c r="M72" s="22" t="str">
        <f>IF(O72="","",#REF!&amp;"-"&amp;#REF!&amp;"-"&amp;#REF!)</f>
        <v/>
      </c>
      <c r="N72" s="40"/>
      <c r="O72" s="152"/>
      <c r="P72" s="190" t="str">
        <f t="shared" si="14"/>
        <v/>
      </c>
      <c r="Q72" s="191"/>
      <c r="R72" s="191"/>
      <c r="S72" s="191"/>
      <c r="T72" s="191"/>
      <c r="U72" s="192"/>
      <c r="V72" s="151" t="str">
        <f t="shared" si="15"/>
        <v/>
      </c>
      <c r="W72" s="193" t="str">
        <f t="shared" si="16"/>
        <v/>
      </c>
      <c r="X72" s="194"/>
      <c r="Y72" s="193"/>
      <c r="Z72" s="195"/>
      <c r="AA72" s="195"/>
      <c r="AB72" s="195"/>
      <c r="AC72" s="194"/>
      <c r="AD72" s="193" t="str">
        <f t="shared" si="17"/>
        <v/>
      </c>
      <c r="AE72" s="194"/>
      <c r="AF72" s="187" t="str">
        <f t="shared" si="18"/>
        <v/>
      </c>
      <c r="AG72" s="188"/>
      <c r="AH72" s="188"/>
      <c r="AI72" s="188"/>
      <c r="AJ72" s="188"/>
      <c r="AK72" s="188"/>
      <c r="AL72" s="188"/>
      <c r="AM72" s="189"/>
      <c r="AO72" s="100"/>
      <c r="AP72" s="100"/>
    </row>
    <row r="73" spans="1:42" s="21" customFormat="1" ht="25.5" customHeight="1">
      <c r="A73" s="21">
        <v>135</v>
      </c>
      <c r="B73" s="21" t="str">
        <f>IF(O73="","",#REF!)</f>
        <v/>
      </c>
      <c r="C73" s="22" t="str">
        <f>IF(O73="","",#REF!)</f>
        <v/>
      </c>
      <c r="D73" s="23" t="str">
        <f>IF(O73="","",#REF!&amp;"-"&amp;#REF!&amp;A73)</f>
        <v/>
      </c>
      <c r="E73" s="21">
        <f t="shared" si="12"/>
        <v>0</v>
      </c>
      <c r="F73" s="21" t="e">
        <f>IF(VLOOKUP($O73,'R05研修事業一覧'!$1:$1048576,4,0)="","",VLOOKUP($O73,'R05研修事業一覧'!$1:$1048576,4,0))</f>
        <v>#N/A</v>
      </c>
      <c r="G73" s="24">
        <f>IF(O73="",0,MATCH(V73,'R05研修事業一覧'!$R:$R,0)-1)</f>
        <v>0</v>
      </c>
      <c r="H73" s="24" t="str">
        <f>IF(O73="","",VLOOKUP(E73,'R05研修事業一覧'!$1:$1048576,5,0))</f>
        <v/>
      </c>
      <c r="I73" s="24" t="str">
        <f t="shared" si="13"/>
        <v/>
      </c>
      <c r="J73" s="24" t="str">
        <f>IF(I73="","",(VLOOKUP(I73,'R05研修事業一覧'!C:AC,8,0)))&amp;""</f>
        <v/>
      </c>
      <c r="K73" s="24" t="e">
        <f>IF(VLOOKUP(I73,'R05研修事業一覧'!C:AC,5,0)=0,VLOOKUP(I73,'R05研修事業一覧'!C:AC,6,0),"")&amp;""</f>
        <v>#N/A</v>
      </c>
      <c r="L73" s="50" t="e">
        <f>IF(VLOOKUP(I73,'R05研修事業一覧'!$C:$AC,14,0)="","",VLOOKUP(I73,'R05研修事業一覧'!$C:$AC,14,0))</f>
        <v>#N/A</v>
      </c>
      <c r="M73" s="22" t="str">
        <f>IF(O73="","",#REF!&amp;"-"&amp;#REF!&amp;"-"&amp;#REF!)</f>
        <v/>
      </c>
      <c r="N73" s="40"/>
      <c r="O73" s="152"/>
      <c r="P73" s="190" t="str">
        <f t="shared" si="14"/>
        <v/>
      </c>
      <c r="Q73" s="191"/>
      <c r="R73" s="191"/>
      <c r="S73" s="191"/>
      <c r="T73" s="191"/>
      <c r="U73" s="192"/>
      <c r="V73" s="151" t="str">
        <f t="shared" si="15"/>
        <v/>
      </c>
      <c r="W73" s="193" t="str">
        <f t="shared" si="16"/>
        <v/>
      </c>
      <c r="X73" s="194"/>
      <c r="Y73" s="193"/>
      <c r="Z73" s="195"/>
      <c r="AA73" s="195"/>
      <c r="AB73" s="195"/>
      <c r="AC73" s="194"/>
      <c r="AD73" s="193" t="str">
        <f t="shared" si="17"/>
        <v/>
      </c>
      <c r="AE73" s="194"/>
      <c r="AF73" s="187" t="str">
        <f t="shared" si="18"/>
        <v/>
      </c>
      <c r="AG73" s="188"/>
      <c r="AH73" s="188"/>
      <c r="AI73" s="188"/>
      <c r="AJ73" s="188"/>
      <c r="AK73" s="188"/>
      <c r="AL73" s="188"/>
      <c r="AM73" s="189"/>
      <c r="AO73" s="100"/>
      <c r="AP73" s="100"/>
    </row>
    <row r="74" spans="1:42" s="21" customFormat="1" ht="25.5" customHeight="1">
      <c r="A74" s="21">
        <v>136</v>
      </c>
      <c r="B74" s="21" t="str">
        <f>IF(O74="","",#REF!)</f>
        <v/>
      </c>
      <c r="C74" s="22" t="str">
        <f>IF(O74="","",#REF!)</f>
        <v/>
      </c>
      <c r="D74" s="23" t="str">
        <f>IF(O74="","",#REF!&amp;"-"&amp;#REF!&amp;A74)</f>
        <v/>
      </c>
      <c r="E74" s="21">
        <f t="shared" si="12"/>
        <v>0</v>
      </c>
      <c r="F74" s="21" t="e">
        <f>IF(VLOOKUP($O74,'R05研修事業一覧'!$1:$1048576,4,0)="","",VLOOKUP($O74,'R05研修事業一覧'!$1:$1048576,4,0))</f>
        <v>#N/A</v>
      </c>
      <c r="G74" s="24">
        <f>IF(O74="",0,MATCH(V74,'R05研修事業一覧'!$R:$R,0)-1)</f>
        <v>0</v>
      </c>
      <c r="H74" s="24" t="str">
        <f>IF(O74="","",VLOOKUP(E74,'R05研修事業一覧'!$1:$1048576,5,0))</f>
        <v/>
      </c>
      <c r="I74" s="24" t="str">
        <f t="shared" si="13"/>
        <v/>
      </c>
      <c r="J74" s="24" t="str">
        <f>IF(I74="","",(VLOOKUP(I74,'R05研修事業一覧'!C:AC,8,0)))&amp;""</f>
        <v/>
      </c>
      <c r="K74" s="24" t="e">
        <f>IF(VLOOKUP(I74,'R05研修事業一覧'!C:AC,5,0)=0,VLOOKUP(I74,'R05研修事業一覧'!C:AC,6,0),"")&amp;""</f>
        <v>#N/A</v>
      </c>
      <c r="L74" s="50" t="e">
        <f>IF(VLOOKUP(I74,'R05研修事業一覧'!$C:$AC,14,0)="","",VLOOKUP(I74,'R05研修事業一覧'!$C:$AC,14,0))</f>
        <v>#N/A</v>
      </c>
      <c r="M74" s="22" t="str">
        <f>IF(O74="","",#REF!&amp;"-"&amp;#REF!&amp;"-"&amp;#REF!)</f>
        <v/>
      </c>
      <c r="N74" s="40"/>
      <c r="O74" s="152"/>
      <c r="P74" s="190" t="str">
        <f t="shared" si="14"/>
        <v/>
      </c>
      <c r="Q74" s="191"/>
      <c r="R74" s="191"/>
      <c r="S74" s="191"/>
      <c r="T74" s="191"/>
      <c r="U74" s="192"/>
      <c r="V74" s="151" t="str">
        <f t="shared" si="15"/>
        <v/>
      </c>
      <c r="W74" s="193" t="str">
        <f t="shared" si="16"/>
        <v/>
      </c>
      <c r="X74" s="194"/>
      <c r="Y74" s="193"/>
      <c r="Z74" s="195"/>
      <c r="AA74" s="195"/>
      <c r="AB74" s="195"/>
      <c r="AC74" s="194"/>
      <c r="AD74" s="193" t="str">
        <f t="shared" si="17"/>
        <v/>
      </c>
      <c r="AE74" s="194"/>
      <c r="AF74" s="187" t="str">
        <f t="shared" si="18"/>
        <v/>
      </c>
      <c r="AG74" s="188"/>
      <c r="AH74" s="188"/>
      <c r="AI74" s="188"/>
      <c r="AJ74" s="188"/>
      <c r="AK74" s="188"/>
      <c r="AL74" s="188"/>
      <c r="AM74" s="189"/>
      <c r="AO74" s="100"/>
      <c r="AP74" s="100"/>
    </row>
    <row r="75" spans="1:42" s="21" customFormat="1" ht="25.5" customHeight="1">
      <c r="A75" s="21">
        <v>137</v>
      </c>
      <c r="B75" s="21" t="str">
        <f>IF(O75="","",#REF!)</f>
        <v/>
      </c>
      <c r="C75" s="22" t="str">
        <f>IF(O75="","",#REF!)</f>
        <v/>
      </c>
      <c r="D75" s="23" t="str">
        <f>IF(O75="","",#REF!&amp;"-"&amp;#REF!&amp;A75)</f>
        <v/>
      </c>
      <c r="E75" s="21">
        <f t="shared" si="12"/>
        <v>0</v>
      </c>
      <c r="F75" s="21" t="e">
        <f>IF(VLOOKUP($O75,'R05研修事業一覧'!$1:$1048576,4,0)="","",VLOOKUP($O75,'R05研修事業一覧'!$1:$1048576,4,0))</f>
        <v>#N/A</v>
      </c>
      <c r="G75" s="24">
        <f>IF(O75="",0,MATCH(V75,'R05研修事業一覧'!$R:$R,0)-1)</f>
        <v>0</v>
      </c>
      <c r="H75" s="24" t="str">
        <f>IF(O75="","",VLOOKUP(E75,'R05研修事業一覧'!$1:$1048576,5,0))</f>
        <v/>
      </c>
      <c r="I75" s="24" t="str">
        <f t="shared" si="13"/>
        <v/>
      </c>
      <c r="J75" s="24" t="str">
        <f>IF(I75="","",(VLOOKUP(I75,'R05研修事業一覧'!C:AC,8,0)))&amp;""</f>
        <v/>
      </c>
      <c r="K75" s="24" t="e">
        <f>IF(VLOOKUP(I75,'R05研修事業一覧'!C:AC,5,0)=0,VLOOKUP(I75,'R05研修事業一覧'!C:AC,6,0),"")&amp;""</f>
        <v>#N/A</v>
      </c>
      <c r="L75" s="50" t="e">
        <f>IF(VLOOKUP(I75,'R05研修事業一覧'!$C:$AC,14,0)="","",VLOOKUP(I75,'R05研修事業一覧'!$C:$AC,14,0))</f>
        <v>#N/A</v>
      </c>
      <c r="M75" s="22" t="str">
        <f>IF(O75="","",#REF!&amp;"-"&amp;#REF!&amp;"-"&amp;#REF!)</f>
        <v/>
      </c>
      <c r="N75" s="40"/>
      <c r="O75" s="152"/>
      <c r="P75" s="190" t="str">
        <f t="shared" si="14"/>
        <v/>
      </c>
      <c r="Q75" s="191"/>
      <c r="R75" s="191"/>
      <c r="S75" s="191"/>
      <c r="T75" s="191"/>
      <c r="U75" s="192"/>
      <c r="V75" s="151" t="str">
        <f t="shared" si="15"/>
        <v/>
      </c>
      <c r="W75" s="193" t="str">
        <f t="shared" si="16"/>
        <v/>
      </c>
      <c r="X75" s="194"/>
      <c r="Y75" s="193"/>
      <c r="Z75" s="195"/>
      <c r="AA75" s="195"/>
      <c r="AB75" s="195"/>
      <c r="AC75" s="194"/>
      <c r="AD75" s="193" t="str">
        <f t="shared" si="17"/>
        <v/>
      </c>
      <c r="AE75" s="194"/>
      <c r="AF75" s="187" t="str">
        <f t="shared" si="18"/>
        <v/>
      </c>
      <c r="AG75" s="188"/>
      <c r="AH75" s="188"/>
      <c r="AI75" s="188"/>
      <c r="AJ75" s="188"/>
      <c r="AK75" s="188"/>
      <c r="AL75" s="188"/>
      <c r="AM75" s="189"/>
      <c r="AO75" s="100"/>
      <c r="AP75" s="100"/>
    </row>
    <row r="76" spans="1:42" s="21" customFormat="1" ht="25.5" customHeight="1">
      <c r="A76" s="21">
        <v>138</v>
      </c>
      <c r="B76" s="21" t="str">
        <f>IF(O76="","",#REF!)</f>
        <v/>
      </c>
      <c r="C76" s="22" t="str">
        <f>IF(O76="","",#REF!)</f>
        <v/>
      </c>
      <c r="D76" s="23" t="str">
        <f>IF(O76="","",#REF!&amp;"-"&amp;#REF!&amp;A76)</f>
        <v/>
      </c>
      <c r="E76" s="21">
        <f t="shared" si="12"/>
        <v>0</v>
      </c>
      <c r="F76" s="21" t="e">
        <f>IF(VLOOKUP($O76,'R05研修事業一覧'!$1:$1048576,4,0)="","",VLOOKUP($O76,'R05研修事業一覧'!$1:$1048576,4,0))</f>
        <v>#N/A</v>
      </c>
      <c r="G76" s="24">
        <f>IF(O76="",0,MATCH(V76,'R05研修事業一覧'!$R:$R,0)-1)</f>
        <v>0</v>
      </c>
      <c r="H76" s="24" t="str">
        <f>IF(O76="","",VLOOKUP(E76,'R05研修事業一覧'!$1:$1048576,5,0))</f>
        <v/>
      </c>
      <c r="I76" s="24" t="str">
        <f t="shared" si="13"/>
        <v/>
      </c>
      <c r="J76" s="24" t="str">
        <f>IF(I76="","",(VLOOKUP(I76,'R05研修事業一覧'!C:AC,8,0)))&amp;""</f>
        <v/>
      </c>
      <c r="K76" s="24" t="e">
        <f>IF(VLOOKUP(I76,'R05研修事業一覧'!C:AC,5,0)=0,VLOOKUP(I76,'R05研修事業一覧'!C:AC,6,0),"")&amp;""</f>
        <v>#N/A</v>
      </c>
      <c r="L76" s="50" t="e">
        <f>IF(VLOOKUP(I76,'R05研修事業一覧'!$C:$AC,14,0)="","",VLOOKUP(I76,'R05研修事業一覧'!$C:$AC,14,0))</f>
        <v>#N/A</v>
      </c>
      <c r="M76" s="22" t="str">
        <f>IF(O76="","",#REF!&amp;"-"&amp;#REF!&amp;"-"&amp;#REF!)</f>
        <v/>
      </c>
      <c r="N76" s="40"/>
      <c r="O76" s="152"/>
      <c r="P76" s="190" t="str">
        <f t="shared" si="14"/>
        <v/>
      </c>
      <c r="Q76" s="191"/>
      <c r="R76" s="191"/>
      <c r="S76" s="191"/>
      <c r="T76" s="191"/>
      <c r="U76" s="192"/>
      <c r="V76" s="151" t="str">
        <f t="shared" si="15"/>
        <v/>
      </c>
      <c r="W76" s="193" t="str">
        <f t="shared" si="16"/>
        <v/>
      </c>
      <c r="X76" s="194"/>
      <c r="Y76" s="193"/>
      <c r="Z76" s="195"/>
      <c r="AA76" s="195"/>
      <c r="AB76" s="195"/>
      <c r="AC76" s="194"/>
      <c r="AD76" s="193" t="str">
        <f t="shared" si="17"/>
        <v/>
      </c>
      <c r="AE76" s="194"/>
      <c r="AF76" s="187" t="str">
        <f t="shared" si="18"/>
        <v/>
      </c>
      <c r="AG76" s="188"/>
      <c r="AH76" s="188"/>
      <c r="AI76" s="188"/>
      <c r="AJ76" s="188"/>
      <c r="AK76" s="188"/>
      <c r="AL76" s="188"/>
      <c r="AM76" s="189"/>
      <c r="AO76" s="100"/>
      <c r="AP76" s="100"/>
    </row>
    <row r="77" spans="1:42" s="21" customFormat="1" ht="25.5" customHeight="1">
      <c r="A77" s="21">
        <v>139</v>
      </c>
      <c r="B77" s="21" t="str">
        <f>IF(O77="","",#REF!)</f>
        <v/>
      </c>
      <c r="C77" s="22" t="str">
        <f>IF(O77="","",#REF!)</f>
        <v/>
      </c>
      <c r="D77" s="23" t="str">
        <f>IF(O77="","",#REF!&amp;"-"&amp;#REF!&amp;A77)</f>
        <v/>
      </c>
      <c r="E77" s="21">
        <f t="shared" si="12"/>
        <v>0</v>
      </c>
      <c r="F77" s="21" t="e">
        <f>IF(VLOOKUP($O77,'R05研修事業一覧'!$1:$1048576,4,0)="","",VLOOKUP($O77,'R05研修事業一覧'!$1:$1048576,4,0))</f>
        <v>#N/A</v>
      </c>
      <c r="G77" s="24">
        <f>IF(O77="",0,MATCH(V77,'R05研修事業一覧'!$R:$R,0)-1)</f>
        <v>0</v>
      </c>
      <c r="H77" s="24" t="str">
        <f>IF(O77="","",VLOOKUP(E77,'R05研修事業一覧'!$1:$1048576,5,0))</f>
        <v/>
      </c>
      <c r="I77" s="24" t="str">
        <f t="shared" si="13"/>
        <v/>
      </c>
      <c r="J77" s="24" t="str">
        <f>IF(I77="","",(VLOOKUP(I77,'R05研修事業一覧'!C:AC,8,0)))&amp;""</f>
        <v/>
      </c>
      <c r="K77" s="24" t="e">
        <f>IF(VLOOKUP(I77,'R05研修事業一覧'!C:AC,5,0)=0,VLOOKUP(I77,'R05研修事業一覧'!C:AC,6,0),"")&amp;""</f>
        <v>#N/A</v>
      </c>
      <c r="L77" s="50" t="e">
        <f>IF(VLOOKUP(I77,'R05研修事業一覧'!$C:$AC,14,0)="","",VLOOKUP(I77,'R05研修事業一覧'!$C:$AC,14,0))</f>
        <v>#N/A</v>
      </c>
      <c r="M77" s="22" t="str">
        <f>IF(O77="","",#REF!&amp;"-"&amp;#REF!&amp;"-"&amp;#REF!)</f>
        <v/>
      </c>
      <c r="N77" s="40"/>
      <c r="O77" s="152"/>
      <c r="P77" s="190" t="str">
        <f t="shared" si="14"/>
        <v/>
      </c>
      <c r="Q77" s="191"/>
      <c r="R77" s="191"/>
      <c r="S77" s="191"/>
      <c r="T77" s="191"/>
      <c r="U77" s="192"/>
      <c r="V77" s="151" t="str">
        <f t="shared" si="15"/>
        <v/>
      </c>
      <c r="W77" s="193" t="str">
        <f t="shared" si="16"/>
        <v/>
      </c>
      <c r="X77" s="194"/>
      <c r="Y77" s="193"/>
      <c r="Z77" s="195"/>
      <c r="AA77" s="195"/>
      <c r="AB77" s="195"/>
      <c r="AC77" s="194"/>
      <c r="AD77" s="193" t="str">
        <f t="shared" si="17"/>
        <v/>
      </c>
      <c r="AE77" s="194"/>
      <c r="AF77" s="187" t="str">
        <f t="shared" si="18"/>
        <v/>
      </c>
      <c r="AG77" s="188"/>
      <c r="AH77" s="188"/>
      <c r="AI77" s="188"/>
      <c r="AJ77" s="188"/>
      <c r="AK77" s="188"/>
      <c r="AL77" s="188"/>
      <c r="AM77" s="189"/>
      <c r="AO77" s="100"/>
      <c r="AP77" s="100"/>
    </row>
    <row r="78" spans="1:42" s="21" customFormat="1" ht="25.5" customHeight="1">
      <c r="A78" s="21">
        <v>140</v>
      </c>
      <c r="B78" s="21" t="str">
        <f>IF(O78="","",#REF!)</f>
        <v/>
      </c>
      <c r="C78" s="22" t="str">
        <f>IF(O78="","",#REF!)</f>
        <v/>
      </c>
      <c r="D78" s="23" t="str">
        <f>IF(O78="","",#REF!&amp;"-"&amp;#REF!&amp;A78)</f>
        <v/>
      </c>
      <c r="E78" s="21">
        <f t="shared" si="12"/>
        <v>0</v>
      </c>
      <c r="F78" s="21" t="e">
        <f>IF(VLOOKUP($O78,'R05研修事業一覧'!$1:$1048576,4,0)="","",VLOOKUP($O78,'R05研修事業一覧'!$1:$1048576,4,0))</f>
        <v>#N/A</v>
      </c>
      <c r="G78" s="24">
        <f>IF(O78="",0,MATCH(V78,'R05研修事業一覧'!$R:$R,0)-1)</f>
        <v>0</v>
      </c>
      <c r="H78" s="24" t="str">
        <f>IF(O78="","",VLOOKUP(E78,'R05研修事業一覧'!$1:$1048576,5,0))</f>
        <v/>
      </c>
      <c r="I78" s="24" t="str">
        <f t="shared" si="13"/>
        <v/>
      </c>
      <c r="J78" s="24" t="str">
        <f>IF(I78="","",(VLOOKUP(I78,'R05研修事業一覧'!C:AC,8,0)))&amp;""</f>
        <v/>
      </c>
      <c r="K78" s="24" t="e">
        <f>IF(VLOOKUP(I78,'R05研修事業一覧'!C:AC,5,0)=0,VLOOKUP(I78,'R05研修事業一覧'!C:AC,6,0),"")&amp;""</f>
        <v>#N/A</v>
      </c>
      <c r="L78" s="50" t="e">
        <f>IF(VLOOKUP(I78,'R05研修事業一覧'!$C:$AC,14,0)="","",VLOOKUP(I78,'R05研修事業一覧'!$C:$AC,14,0))</f>
        <v>#N/A</v>
      </c>
      <c r="M78" s="22" t="str">
        <f>IF(O78="","",#REF!&amp;"-"&amp;#REF!&amp;"-"&amp;#REF!)</f>
        <v/>
      </c>
      <c r="N78" s="40"/>
      <c r="O78" s="152"/>
      <c r="P78" s="190" t="str">
        <f t="shared" si="14"/>
        <v/>
      </c>
      <c r="Q78" s="191"/>
      <c r="R78" s="191"/>
      <c r="S78" s="191"/>
      <c r="T78" s="191"/>
      <c r="U78" s="192"/>
      <c r="V78" s="151" t="str">
        <f t="shared" si="15"/>
        <v/>
      </c>
      <c r="W78" s="193" t="str">
        <f t="shared" si="16"/>
        <v/>
      </c>
      <c r="X78" s="194"/>
      <c r="Y78" s="193"/>
      <c r="Z78" s="195"/>
      <c r="AA78" s="195"/>
      <c r="AB78" s="195"/>
      <c r="AC78" s="194"/>
      <c r="AD78" s="193" t="str">
        <f t="shared" si="17"/>
        <v/>
      </c>
      <c r="AE78" s="194"/>
      <c r="AF78" s="187" t="str">
        <f t="shared" si="18"/>
        <v/>
      </c>
      <c r="AG78" s="188"/>
      <c r="AH78" s="188"/>
      <c r="AI78" s="188"/>
      <c r="AJ78" s="188"/>
      <c r="AK78" s="188"/>
      <c r="AL78" s="188"/>
      <c r="AM78" s="189"/>
      <c r="AO78" s="100"/>
      <c r="AP78" s="100"/>
    </row>
    <row r="79" spans="1:42" s="21" customFormat="1" ht="25.5" customHeight="1">
      <c r="A79" s="21">
        <v>141</v>
      </c>
      <c r="B79" s="21" t="str">
        <f>IF(O79="","",#REF!)</f>
        <v/>
      </c>
      <c r="C79" s="22" t="str">
        <f>IF(O79="","",#REF!)</f>
        <v/>
      </c>
      <c r="D79" s="23" t="str">
        <f>IF(O79="","",#REF!&amp;"-"&amp;#REF!&amp;A79)</f>
        <v/>
      </c>
      <c r="E79" s="21">
        <f t="shared" si="12"/>
        <v>0</v>
      </c>
      <c r="F79" s="21" t="e">
        <f>IF(VLOOKUP($O79,'R05研修事業一覧'!$1:$1048576,4,0)="","",VLOOKUP($O79,'R05研修事業一覧'!$1:$1048576,4,0))</f>
        <v>#N/A</v>
      </c>
      <c r="G79" s="24">
        <f>IF(O79="",0,MATCH(V79,'R05研修事業一覧'!$R:$R,0)-1)</f>
        <v>0</v>
      </c>
      <c r="H79" s="24" t="str">
        <f>IF(O79="","",VLOOKUP(E79,'R05研修事業一覧'!$1:$1048576,5,0))</f>
        <v/>
      </c>
      <c r="I79" s="24" t="str">
        <f t="shared" si="13"/>
        <v/>
      </c>
      <c r="J79" s="24" t="str">
        <f>IF(I79="","",(VLOOKUP(I79,'R05研修事業一覧'!C:AC,8,0)))&amp;""</f>
        <v/>
      </c>
      <c r="K79" s="24" t="e">
        <f>IF(VLOOKUP(I79,'R05研修事業一覧'!C:AC,5,0)=0,VLOOKUP(I79,'R05研修事業一覧'!C:AC,6,0),"")&amp;""</f>
        <v>#N/A</v>
      </c>
      <c r="L79" s="50" t="e">
        <f>IF(VLOOKUP(I79,'R05研修事業一覧'!$C:$AC,14,0)="","",VLOOKUP(I79,'R05研修事業一覧'!$C:$AC,14,0))</f>
        <v>#N/A</v>
      </c>
      <c r="M79" s="22" t="str">
        <f>IF(O79="","",#REF!&amp;"-"&amp;#REF!&amp;"-"&amp;#REF!)</f>
        <v/>
      </c>
      <c r="N79" s="40"/>
      <c r="O79" s="152"/>
      <c r="P79" s="190" t="str">
        <f t="shared" si="14"/>
        <v/>
      </c>
      <c r="Q79" s="191"/>
      <c r="R79" s="191"/>
      <c r="S79" s="191"/>
      <c r="T79" s="191"/>
      <c r="U79" s="192"/>
      <c r="V79" s="151" t="str">
        <f t="shared" si="15"/>
        <v/>
      </c>
      <c r="W79" s="193" t="str">
        <f t="shared" si="16"/>
        <v/>
      </c>
      <c r="X79" s="194"/>
      <c r="Y79" s="193"/>
      <c r="Z79" s="195"/>
      <c r="AA79" s="195"/>
      <c r="AB79" s="195"/>
      <c r="AC79" s="194"/>
      <c r="AD79" s="193" t="str">
        <f t="shared" si="17"/>
        <v/>
      </c>
      <c r="AE79" s="194"/>
      <c r="AF79" s="187" t="str">
        <f t="shared" si="18"/>
        <v/>
      </c>
      <c r="AG79" s="188"/>
      <c r="AH79" s="188"/>
      <c r="AI79" s="188"/>
      <c r="AJ79" s="188"/>
      <c r="AK79" s="188"/>
      <c r="AL79" s="188"/>
      <c r="AM79" s="189"/>
      <c r="AO79" s="100"/>
      <c r="AP79" s="100"/>
    </row>
    <row r="80" spans="1:42" s="21" customFormat="1" ht="25.5" customHeight="1">
      <c r="A80" s="21">
        <v>142</v>
      </c>
      <c r="B80" s="21" t="str">
        <f>IF(O80="","",#REF!)</f>
        <v/>
      </c>
      <c r="C80" s="22" t="str">
        <f>IF(O80="","",#REF!)</f>
        <v/>
      </c>
      <c r="D80" s="23" t="str">
        <f>IF(O80="","",#REF!&amp;"-"&amp;#REF!&amp;A80)</f>
        <v/>
      </c>
      <c r="E80" s="21">
        <f t="shared" si="12"/>
        <v>0</v>
      </c>
      <c r="F80" s="21" t="e">
        <f>IF(VLOOKUP($O80,'R05研修事業一覧'!$1:$1048576,4,0)="","",VLOOKUP($O80,'R05研修事業一覧'!$1:$1048576,4,0))</f>
        <v>#N/A</v>
      </c>
      <c r="G80" s="24">
        <f>IF(O80="",0,MATCH(V80,'R05研修事業一覧'!$R:$R,0)-1)</f>
        <v>0</v>
      </c>
      <c r="H80" s="24" t="str">
        <f>IF(O80="","",VLOOKUP(E80,'R05研修事業一覧'!$1:$1048576,5,0))</f>
        <v/>
      </c>
      <c r="I80" s="24" t="str">
        <f t="shared" si="13"/>
        <v/>
      </c>
      <c r="J80" s="24" t="str">
        <f>IF(I80="","",(VLOOKUP(I80,'R05研修事業一覧'!C:AC,8,0)))&amp;""</f>
        <v/>
      </c>
      <c r="K80" s="24" t="e">
        <f>IF(VLOOKUP(I80,'R05研修事業一覧'!C:AC,5,0)=0,VLOOKUP(I80,'R05研修事業一覧'!C:AC,6,0),"")&amp;""</f>
        <v>#N/A</v>
      </c>
      <c r="L80" s="50" t="e">
        <f>IF(VLOOKUP(I80,'R05研修事業一覧'!$C:$AC,14,0)="","",VLOOKUP(I80,'R05研修事業一覧'!$C:$AC,14,0))</f>
        <v>#N/A</v>
      </c>
      <c r="M80" s="22" t="str">
        <f>IF(O80="","",#REF!&amp;"-"&amp;#REF!&amp;"-"&amp;#REF!)</f>
        <v/>
      </c>
      <c r="N80" s="40"/>
      <c r="O80" s="152"/>
      <c r="P80" s="190" t="str">
        <f t="shared" si="14"/>
        <v/>
      </c>
      <c r="Q80" s="191"/>
      <c r="R80" s="191"/>
      <c r="S80" s="191"/>
      <c r="T80" s="191"/>
      <c r="U80" s="192"/>
      <c r="V80" s="151" t="str">
        <f t="shared" si="15"/>
        <v/>
      </c>
      <c r="W80" s="193" t="str">
        <f t="shared" si="16"/>
        <v/>
      </c>
      <c r="X80" s="194"/>
      <c r="Y80" s="193"/>
      <c r="Z80" s="195"/>
      <c r="AA80" s="195"/>
      <c r="AB80" s="195"/>
      <c r="AC80" s="194"/>
      <c r="AD80" s="193" t="str">
        <f t="shared" si="17"/>
        <v/>
      </c>
      <c r="AE80" s="194"/>
      <c r="AF80" s="187" t="str">
        <f t="shared" si="18"/>
        <v/>
      </c>
      <c r="AG80" s="188"/>
      <c r="AH80" s="188"/>
      <c r="AI80" s="188"/>
      <c r="AJ80" s="188"/>
      <c r="AK80" s="188"/>
      <c r="AL80" s="188"/>
      <c r="AM80" s="189"/>
      <c r="AO80" s="100"/>
      <c r="AP80" s="100"/>
    </row>
    <row r="81" spans="1:42" s="21" customFormat="1" ht="25.5" customHeight="1">
      <c r="A81" s="21">
        <v>143</v>
      </c>
      <c r="B81" s="21" t="str">
        <f>IF(O81="","",#REF!)</f>
        <v/>
      </c>
      <c r="C81" s="22" t="str">
        <f>IF(O81="","",#REF!)</f>
        <v/>
      </c>
      <c r="D81" s="23" t="str">
        <f>IF(O81="","",#REF!&amp;"-"&amp;#REF!&amp;A81)</f>
        <v/>
      </c>
      <c r="E81" s="21">
        <f t="shared" si="12"/>
        <v>0</v>
      </c>
      <c r="F81" s="21" t="e">
        <f>IF(VLOOKUP($O81,'R05研修事業一覧'!$1:$1048576,4,0)="","",VLOOKUP($O81,'R05研修事業一覧'!$1:$1048576,4,0))</f>
        <v>#N/A</v>
      </c>
      <c r="G81" s="24">
        <f>IF(O81="",0,MATCH(V81,'R05研修事業一覧'!$R:$R,0)-1)</f>
        <v>0</v>
      </c>
      <c r="H81" s="24" t="str">
        <f>IF(O81="","",VLOOKUP(E81,'R05研修事業一覧'!$1:$1048576,5,0))</f>
        <v/>
      </c>
      <c r="I81" s="24" t="str">
        <f t="shared" si="13"/>
        <v/>
      </c>
      <c r="J81" s="24" t="str">
        <f>IF(I81="","",(VLOOKUP(I81,'R05研修事業一覧'!C:AC,8,0)))&amp;""</f>
        <v/>
      </c>
      <c r="K81" s="24" t="e">
        <f>IF(VLOOKUP(I81,'R05研修事業一覧'!C:AC,5,0)=0,VLOOKUP(I81,'R05研修事業一覧'!C:AC,6,0),"")&amp;""</f>
        <v>#N/A</v>
      </c>
      <c r="L81" s="50" t="e">
        <f>IF(VLOOKUP(I81,'R05研修事業一覧'!$C:$AC,14,0)="","",VLOOKUP(I81,'R05研修事業一覧'!$C:$AC,14,0))</f>
        <v>#N/A</v>
      </c>
      <c r="M81" s="22" t="str">
        <f>IF(O81="","",#REF!&amp;"-"&amp;#REF!&amp;"-"&amp;#REF!)</f>
        <v/>
      </c>
      <c r="N81" s="40"/>
      <c r="O81" s="152"/>
      <c r="P81" s="190" t="str">
        <f t="shared" si="14"/>
        <v/>
      </c>
      <c r="Q81" s="191"/>
      <c r="R81" s="191"/>
      <c r="S81" s="191"/>
      <c r="T81" s="191"/>
      <c r="U81" s="192"/>
      <c r="V81" s="151" t="str">
        <f t="shared" si="15"/>
        <v/>
      </c>
      <c r="W81" s="193" t="str">
        <f t="shared" si="16"/>
        <v/>
      </c>
      <c r="X81" s="194"/>
      <c r="Y81" s="193"/>
      <c r="Z81" s="195"/>
      <c r="AA81" s="195"/>
      <c r="AB81" s="195"/>
      <c r="AC81" s="194"/>
      <c r="AD81" s="193" t="str">
        <f t="shared" si="17"/>
        <v/>
      </c>
      <c r="AE81" s="194"/>
      <c r="AF81" s="187" t="str">
        <f t="shared" si="18"/>
        <v/>
      </c>
      <c r="AG81" s="188"/>
      <c r="AH81" s="188"/>
      <c r="AI81" s="188"/>
      <c r="AJ81" s="188"/>
      <c r="AK81" s="188"/>
      <c r="AL81" s="188"/>
      <c r="AM81" s="189"/>
      <c r="AO81" s="100"/>
      <c r="AP81" s="100"/>
    </row>
    <row r="82" spans="1:42" s="21" customFormat="1" ht="25.5" customHeight="1">
      <c r="A82" s="21">
        <v>144</v>
      </c>
      <c r="B82" s="21" t="str">
        <f>IF(O82="","",#REF!)</f>
        <v/>
      </c>
      <c r="C82" s="22" t="str">
        <f>IF(O82="","",#REF!)</f>
        <v/>
      </c>
      <c r="D82" s="23" t="str">
        <f>IF(O82="","",#REF!&amp;"-"&amp;#REF!&amp;A82)</f>
        <v/>
      </c>
      <c r="E82" s="21">
        <f t="shared" si="12"/>
        <v>0</v>
      </c>
      <c r="F82" s="21" t="e">
        <f>IF(VLOOKUP($O82,'R05研修事業一覧'!$1:$1048576,4,0)="","",VLOOKUP($O82,'R05研修事業一覧'!$1:$1048576,4,0))</f>
        <v>#N/A</v>
      </c>
      <c r="G82" s="24">
        <f>IF(O82="",0,MATCH(V82,'R05研修事業一覧'!$R:$R,0)-1)</f>
        <v>0</v>
      </c>
      <c r="H82" s="24" t="str">
        <f>IF(O82="","",VLOOKUP(E82,'R05研修事業一覧'!$1:$1048576,5,0))</f>
        <v/>
      </c>
      <c r="I82" s="24" t="str">
        <f t="shared" si="13"/>
        <v/>
      </c>
      <c r="J82" s="24" t="str">
        <f>IF(I82="","",(VLOOKUP(I82,'R05研修事業一覧'!C:AC,8,0)))&amp;""</f>
        <v/>
      </c>
      <c r="K82" s="24" t="e">
        <f>IF(VLOOKUP(I82,'R05研修事業一覧'!C:AC,5,0)=0,VLOOKUP(I82,'R05研修事業一覧'!C:AC,6,0),"")&amp;""</f>
        <v>#N/A</v>
      </c>
      <c r="L82" s="50" t="e">
        <f>IF(VLOOKUP(I82,'R05研修事業一覧'!$C:$AC,14,0)="","",VLOOKUP(I82,'R05研修事業一覧'!$C:$AC,14,0))</f>
        <v>#N/A</v>
      </c>
      <c r="M82" s="22" t="str">
        <f>IF(O82="","",#REF!&amp;"-"&amp;#REF!&amp;"-"&amp;#REF!)</f>
        <v/>
      </c>
      <c r="N82" s="40"/>
      <c r="O82" s="152"/>
      <c r="P82" s="190" t="str">
        <f t="shared" si="14"/>
        <v/>
      </c>
      <c r="Q82" s="191"/>
      <c r="R82" s="191"/>
      <c r="S82" s="191"/>
      <c r="T82" s="191"/>
      <c r="U82" s="192"/>
      <c r="V82" s="151" t="str">
        <f t="shared" si="15"/>
        <v/>
      </c>
      <c r="W82" s="193" t="str">
        <f t="shared" si="16"/>
        <v/>
      </c>
      <c r="X82" s="194"/>
      <c r="Y82" s="193"/>
      <c r="Z82" s="195"/>
      <c r="AA82" s="195"/>
      <c r="AB82" s="195"/>
      <c r="AC82" s="194"/>
      <c r="AD82" s="193" t="str">
        <f t="shared" si="17"/>
        <v/>
      </c>
      <c r="AE82" s="194"/>
      <c r="AF82" s="187" t="str">
        <f t="shared" si="18"/>
        <v/>
      </c>
      <c r="AG82" s="188"/>
      <c r="AH82" s="188"/>
      <c r="AI82" s="188"/>
      <c r="AJ82" s="188"/>
      <c r="AK82" s="188"/>
      <c r="AL82" s="188"/>
      <c r="AM82" s="189"/>
      <c r="AO82" s="100"/>
      <c r="AP82" s="100"/>
    </row>
    <row r="83" spans="1:42" s="21" customFormat="1" ht="25.5" customHeight="1">
      <c r="A83" s="21">
        <v>145</v>
      </c>
      <c r="B83" s="21" t="str">
        <f>IF(O83="","",#REF!)</f>
        <v/>
      </c>
      <c r="C83" s="22" t="str">
        <f>IF(O83="","",#REF!)</f>
        <v/>
      </c>
      <c r="D83" s="23" t="str">
        <f>IF(O83="","",#REF!&amp;"-"&amp;#REF!&amp;A83)</f>
        <v/>
      </c>
      <c r="E83" s="21">
        <f t="shared" si="12"/>
        <v>0</v>
      </c>
      <c r="F83" s="21" t="e">
        <f>IF(VLOOKUP($O83,'R05研修事業一覧'!$1:$1048576,4,0)="","",VLOOKUP($O83,'R05研修事業一覧'!$1:$1048576,4,0))</f>
        <v>#N/A</v>
      </c>
      <c r="G83" s="24">
        <f>IF(O83="",0,MATCH(V83,'R05研修事業一覧'!$R:$R,0)-1)</f>
        <v>0</v>
      </c>
      <c r="H83" s="24" t="str">
        <f>IF(O83="","",VLOOKUP(E83,'R05研修事業一覧'!$1:$1048576,5,0))</f>
        <v/>
      </c>
      <c r="I83" s="24" t="str">
        <f t="shared" si="13"/>
        <v/>
      </c>
      <c r="J83" s="24" t="str">
        <f>IF(I83="","",(VLOOKUP(I83,'R05研修事業一覧'!C:AC,8,0)))&amp;""</f>
        <v/>
      </c>
      <c r="K83" s="24" t="e">
        <f>IF(VLOOKUP(I83,'R05研修事業一覧'!C:AC,5,0)=0,VLOOKUP(I83,'R05研修事業一覧'!C:AC,6,0),"")&amp;""</f>
        <v>#N/A</v>
      </c>
      <c r="L83" s="50" t="e">
        <f>IF(VLOOKUP(I83,'R05研修事業一覧'!$C:$AC,14,0)="","",VLOOKUP(I83,'R05研修事業一覧'!$C:$AC,14,0))</f>
        <v>#N/A</v>
      </c>
      <c r="M83" s="22" t="str">
        <f>IF(O83="","",#REF!&amp;"-"&amp;#REF!&amp;"-"&amp;#REF!)</f>
        <v/>
      </c>
      <c r="N83" s="40"/>
      <c r="O83" s="152"/>
      <c r="P83" s="190" t="str">
        <f t="shared" si="14"/>
        <v/>
      </c>
      <c r="Q83" s="191"/>
      <c r="R83" s="191"/>
      <c r="S83" s="191"/>
      <c r="T83" s="191"/>
      <c r="U83" s="192"/>
      <c r="V83" s="151" t="str">
        <f t="shared" si="15"/>
        <v/>
      </c>
      <c r="W83" s="193" t="str">
        <f t="shared" si="16"/>
        <v/>
      </c>
      <c r="X83" s="194"/>
      <c r="Y83" s="193"/>
      <c r="Z83" s="195"/>
      <c r="AA83" s="195"/>
      <c r="AB83" s="195"/>
      <c r="AC83" s="194"/>
      <c r="AD83" s="193" t="str">
        <f t="shared" si="17"/>
        <v/>
      </c>
      <c r="AE83" s="194"/>
      <c r="AF83" s="187" t="str">
        <f t="shared" si="18"/>
        <v/>
      </c>
      <c r="AG83" s="188"/>
      <c r="AH83" s="188"/>
      <c r="AI83" s="188"/>
      <c r="AJ83" s="188"/>
      <c r="AK83" s="188"/>
      <c r="AL83" s="188"/>
      <c r="AM83" s="189"/>
      <c r="AO83" s="100"/>
      <c r="AP83" s="100"/>
    </row>
    <row r="84" spans="1:42" s="21" customFormat="1" ht="25.5" customHeight="1">
      <c r="A84" s="21">
        <v>146</v>
      </c>
      <c r="B84" s="21" t="str">
        <f>IF(O84="","",#REF!)</f>
        <v/>
      </c>
      <c r="C84" s="22" t="str">
        <f>IF(O84="","",#REF!)</f>
        <v/>
      </c>
      <c r="D84" s="23" t="str">
        <f>IF(O84="","",#REF!&amp;"-"&amp;#REF!&amp;A84)</f>
        <v/>
      </c>
      <c r="E84" s="21">
        <f t="shared" si="12"/>
        <v>0</v>
      </c>
      <c r="F84" s="21" t="e">
        <f>IF(VLOOKUP($O84,'R05研修事業一覧'!$1:$1048576,4,0)="","",VLOOKUP($O84,'R05研修事業一覧'!$1:$1048576,4,0))</f>
        <v>#N/A</v>
      </c>
      <c r="G84" s="24">
        <f>IF(O84="",0,MATCH(V84,'R05研修事業一覧'!$R:$R,0)-1)</f>
        <v>0</v>
      </c>
      <c r="H84" s="24" t="str">
        <f>IF(O84="","",VLOOKUP(E84,'R05研修事業一覧'!$1:$1048576,5,0))</f>
        <v/>
      </c>
      <c r="I84" s="24" t="str">
        <f t="shared" si="13"/>
        <v/>
      </c>
      <c r="J84" s="24" t="str">
        <f>IF(I84="","",(VLOOKUP(I84,'R05研修事業一覧'!C:AC,8,0)))&amp;""</f>
        <v/>
      </c>
      <c r="K84" s="24" t="e">
        <f>IF(VLOOKUP(I84,'R05研修事業一覧'!C:AC,5,0)=0,VLOOKUP(I84,'R05研修事業一覧'!C:AC,6,0),"")&amp;""</f>
        <v>#N/A</v>
      </c>
      <c r="L84" s="50" t="e">
        <f>IF(VLOOKUP(I84,'R05研修事業一覧'!$C:$AC,14,0)="","",VLOOKUP(I84,'R05研修事業一覧'!$C:$AC,14,0))</f>
        <v>#N/A</v>
      </c>
      <c r="M84" s="22" t="str">
        <f>IF(O84="","",#REF!&amp;"-"&amp;#REF!&amp;"-"&amp;#REF!)</f>
        <v/>
      </c>
      <c r="N84" s="40"/>
      <c r="O84" s="152"/>
      <c r="P84" s="190" t="str">
        <f t="shared" si="14"/>
        <v/>
      </c>
      <c r="Q84" s="191"/>
      <c r="R84" s="191"/>
      <c r="S84" s="191"/>
      <c r="T84" s="191"/>
      <c r="U84" s="192"/>
      <c r="V84" s="151" t="str">
        <f t="shared" si="15"/>
        <v/>
      </c>
      <c r="W84" s="193" t="str">
        <f t="shared" si="16"/>
        <v/>
      </c>
      <c r="X84" s="194"/>
      <c r="Y84" s="193"/>
      <c r="Z84" s="195"/>
      <c r="AA84" s="195"/>
      <c r="AB84" s="195"/>
      <c r="AC84" s="194"/>
      <c r="AD84" s="193" t="str">
        <f t="shared" si="17"/>
        <v/>
      </c>
      <c r="AE84" s="194"/>
      <c r="AF84" s="187" t="str">
        <f t="shared" si="18"/>
        <v/>
      </c>
      <c r="AG84" s="188"/>
      <c r="AH84" s="188"/>
      <c r="AI84" s="188"/>
      <c r="AJ84" s="188"/>
      <c r="AK84" s="188"/>
      <c r="AL84" s="188"/>
      <c r="AM84" s="189"/>
      <c r="AO84" s="100"/>
      <c r="AP84" s="100"/>
    </row>
    <row r="85" spans="1:42" s="21" customFormat="1" ht="25.5" customHeight="1">
      <c r="A85" s="21">
        <v>147</v>
      </c>
      <c r="B85" s="21" t="str">
        <f>IF(O85="","",#REF!)</f>
        <v/>
      </c>
      <c r="C85" s="22" t="str">
        <f>IF(O85="","",#REF!)</f>
        <v/>
      </c>
      <c r="D85" s="23" t="str">
        <f>IF(O85="","",#REF!&amp;"-"&amp;#REF!&amp;A85)</f>
        <v/>
      </c>
      <c r="E85" s="21">
        <f t="shared" si="12"/>
        <v>0</v>
      </c>
      <c r="F85" s="21" t="e">
        <f>IF(VLOOKUP($O85,'R05研修事業一覧'!$1:$1048576,4,0)="","",VLOOKUP($O85,'R05研修事業一覧'!$1:$1048576,4,0))</f>
        <v>#N/A</v>
      </c>
      <c r="G85" s="24">
        <f>IF(O85="",0,MATCH(V85,'R05研修事業一覧'!$R:$R,0)-1)</f>
        <v>0</v>
      </c>
      <c r="H85" s="24" t="str">
        <f>IF(O85="","",VLOOKUP(E85,'R05研修事業一覧'!$1:$1048576,5,0))</f>
        <v/>
      </c>
      <c r="I85" s="24" t="str">
        <f t="shared" si="13"/>
        <v/>
      </c>
      <c r="J85" s="24" t="str">
        <f>IF(I85="","",(VLOOKUP(I85,'R05研修事業一覧'!C:AC,8,0)))&amp;""</f>
        <v/>
      </c>
      <c r="K85" s="24" t="e">
        <f>IF(VLOOKUP(I85,'R05研修事業一覧'!C:AC,5,0)=0,VLOOKUP(I85,'R05研修事業一覧'!C:AC,6,0),"")&amp;""</f>
        <v>#N/A</v>
      </c>
      <c r="L85" s="50" t="e">
        <f>IF(VLOOKUP(I85,'R05研修事業一覧'!$C:$AC,14,0)="","",VLOOKUP(I85,'R05研修事業一覧'!$C:$AC,14,0))</f>
        <v>#N/A</v>
      </c>
      <c r="M85" s="22" t="str">
        <f>IF(O85="","",#REF!&amp;"-"&amp;#REF!&amp;"-"&amp;#REF!)</f>
        <v/>
      </c>
      <c r="N85" s="40"/>
      <c r="O85" s="152"/>
      <c r="P85" s="190" t="str">
        <f t="shared" si="14"/>
        <v/>
      </c>
      <c r="Q85" s="191"/>
      <c r="R85" s="191"/>
      <c r="S85" s="191"/>
      <c r="T85" s="191"/>
      <c r="U85" s="192"/>
      <c r="V85" s="151" t="str">
        <f t="shared" si="15"/>
        <v/>
      </c>
      <c r="W85" s="193" t="str">
        <f t="shared" si="16"/>
        <v/>
      </c>
      <c r="X85" s="194"/>
      <c r="Y85" s="193"/>
      <c r="Z85" s="195"/>
      <c r="AA85" s="195"/>
      <c r="AB85" s="195"/>
      <c r="AC85" s="194"/>
      <c r="AD85" s="193" t="str">
        <f t="shared" si="17"/>
        <v/>
      </c>
      <c r="AE85" s="194"/>
      <c r="AF85" s="187" t="str">
        <f t="shared" si="18"/>
        <v/>
      </c>
      <c r="AG85" s="188"/>
      <c r="AH85" s="188"/>
      <c r="AI85" s="188"/>
      <c r="AJ85" s="188"/>
      <c r="AK85" s="188"/>
      <c r="AL85" s="188"/>
      <c r="AM85" s="189"/>
      <c r="AO85" s="100"/>
      <c r="AP85" s="100"/>
    </row>
    <row r="86" spans="1:42" s="21" customFormat="1" ht="25.5" customHeight="1">
      <c r="A86" s="21">
        <v>148</v>
      </c>
      <c r="B86" s="21" t="str">
        <f>IF(O86="","",#REF!)</f>
        <v/>
      </c>
      <c r="C86" s="22" t="str">
        <f>IF(O86="","",#REF!)</f>
        <v/>
      </c>
      <c r="D86" s="23" t="str">
        <f>IF(O86="","",#REF!&amp;"-"&amp;#REF!&amp;A86)</f>
        <v/>
      </c>
      <c r="E86" s="21">
        <f t="shared" si="12"/>
        <v>0</v>
      </c>
      <c r="F86" s="21" t="e">
        <f>IF(VLOOKUP($O86,'R05研修事業一覧'!$1:$1048576,4,0)="","",VLOOKUP($O86,'R05研修事業一覧'!$1:$1048576,4,0))</f>
        <v>#N/A</v>
      </c>
      <c r="G86" s="24">
        <f>IF(O86="",0,MATCH(V86,'R05研修事業一覧'!$R:$R,0)-1)</f>
        <v>0</v>
      </c>
      <c r="H86" s="24" t="str">
        <f>IF(O86="","",VLOOKUP(E86,'R05研修事業一覧'!$1:$1048576,5,0))</f>
        <v/>
      </c>
      <c r="I86" s="24" t="str">
        <f t="shared" si="13"/>
        <v/>
      </c>
      <c r="J86" s="24" t="str">
        <f>IF(I86="","",(VLOOKUP(I86,'R05研修事業一覧'!C:AC,8,0)))&amp;""</f>
        <v/>
      </c>
      <c r="K86" s="24" t="e">
        <f>IF(VLOOKUP(I86,'R05研修事業一覧'!C:AC,5,0)=0,VLOOKUP(I86,'R05研修事業一覧'!C:AC,6,0),"")&amp;""</f>
        <v>#N/A</v>
      </c>
      <c r="L86" s="50" t="e">
        <f>IF(VLOOKUP(I86,'R05研修事業一覧'!$C:$AC,14,0)="","",VLOOKUP(I86,'R05研修事業一覧'!$C:$AC,14,0))</f>
        <v>#N/A</v>
      </c>
      <c r="M86" s="22" t="str">
        <f>IF(O86="","",#REF!&amp;"-"&amp;#REF!&amp;"-"&amp;#REF!)</f>
        <v/>
      </c>
      <c r="N86" s="40"/>
      <c r="O86" s="152"/>
      <c r="P86" s="190" t="str">
        <f t="shared" si="14"/>
        <v/>
      </c>
      <c r="Q86" s="191"/>
      <c r="R86" s="191"/>
      <c r="S86" s="191"/>
      <c r="T86" s="191"/>
      <c r="U86" s="192"/>
      <c r="V86" s="151" t="str">
        <f t="shared" si="15"/>
        <v/>
      </c>
      <c r="W86" s="193" t="str">
        <f t="shared" si="16"/>
        <v/>
      </c>
      <c r="X86" s="194"/>
      <c r="Y86" s="193"/>
      <c r="Z86" s="195"/>
      <c r="AA86" s="195"/>
      <c r="AB86" s="195"/>
      <c r="AC86" s="194"/>
      <c r="AD86" s="193" t="str">
        <f t="shared" si="17"/>
        <v/>
      </c>
      <c r="AE86" s="194"/>
      <c r="AF86" s="187" t="str">
        <f t="shared" si="18"/>
        <v/>
      </c>
      <c r="AG86" s="188"/>
      <c r="AH86" s="188"/>
      <c r="AI86" s="188"/>
      <c r="AJ86" s="188"/>
      <c r="AK86" s="188"/>
      <c r="AL86" s="188"/>
      <c r="AM86" s="189"/>
      <c r="AO86" s="100"/>
      <c r="AP86" s="100"/>
    </row>
    <row r="87" spans="1:42" s="21" customFormat="1" ht="25.5" customHeight="1">
      <c r="A87" s="21">
        <v>149</v>
      </c>
      <c r="B87" s="21" t="str">
        <f>IF(O87="","",#REF!)</f>
        <v/>
      </c>
      <c r="C87" s="22" t="str">
        <f>IF(O87="","",#REF!)</f>
        <v/>
      </c>
      <c r="D87" s="23" t="str">
        <f>IF(O87="","",#REF!&amp;"-"&amp;#REF!&amp;A87)</f>
        <v/>
      </c>
      <c r="E87" s="21">
        <f t="shared" si="12"/>
        <v>0</v>
      </c>
      <c r="F87" s="21" t="e">
        <f>IF(VLOOKUP($O87,'R05研修事業一覧'!$1:$1048576,4,0)="","",VLOOKUP($O87,'R05研修事業一覧'!$1:$1048576,4,0))</f>
        <v>#N/A</v>
      </c>
      <c r="G87" s="24">
        <f>IF(O87="",0,MATCH(V87,'R05研修事業一覧'!$R:$R,0)-1)</f>
        <v>0</v>
      </c>
      <c r="H87" s="24" t="str">
        <f>IF(O87="","",VLOOKUP(E87,'R05研修事業一覧'!$1:$1048576,5,0))</f>
        <v/>
      </c>
      <c r="I87" s="24" t="str">
        <f t="shared" si="13"/>
        <v/>
      </c>
      <c r="J87" s="24" t="str">
        <f>IF(I87="","",(VLOOKUP(I87,'R05研修事業一覧'!C:AC,8,0)))&amp;""</f>
        <v/>
      </c>
      <c r="K87" s="24" t="e">
        <f>IF(VLOOKUP(I87,'R05研修事業一覧'!C:AC,5,0)=0,VLOOKUP(I87,'R05研修事業一覧'!C:AC,6,0),"")&amp;""</f>
        <v>#N/A</v>
      </c>
      <c r="L87" s="50" t="e">
        <f>IF(VLOOKUP(I87,'R05研修事業一覧'!$C:$AC,14,0)="","",VLOOKUP(I87,'R05研修事業一覧'!$C:$AC,14,0))</f>
        <v>#N/A</v>
      </c>
      <c r="M87" s="22" t="str">
        <f>IF(O87="","",#REF!&amp;"-"&amp;#REF!&amp;"-"&amp;#REF!)</f>
        <v/>
      </c>
      <c r="N87" s="40"/>
      <c r="O87" s="152"/>
      <c r="P87" s="190" t="str">
        <f t="shared" si="14"/>
        <v/>
      </c>
      <c r="Q87" s="191"/>
      <c r="R87" s="191"/>
      <c r="S87" s="191"/>
      <c r="T87" s="191"/>
      <c r="U87" s="192"/>
      <c r="V87" s="151" t="str">
        <f t="shared" si="15"/>
        <v/>
      </c>
      <c r="W87" s="193" t="str">
        <f t="shared" si="16"/>
        <v/>
      </c>
      <c r="X87" s="194"/>
      <c r="Y87" s="193"/>
      <c r="Z87" s="195"/>
      <c r="AA87" s="195"/>
      <c r="AB87" s="195"/>
      <c r="AC87" s="194"/>
      <c r="AD87" s="193" t="str">
        <f t="shared" si="17"/>
        <v/>
      </c>
      <c r="AE87" s="194"/>
      <c r="AF87" s="187" t="str">
        <f t="shared" si="18"/>
        <v/>
      </c>
      <c r="AG87" s="188"/>
      <c r="AH87" s="188"/>
      <c r="AI87" s="188"/>
      <c r="AJ87" s="188"/>
      <c r="AK87" s="188"/>
      <c r="AL87" s="188"/>
      <c r="AM87" s="189"/>
      <c r="AO87" s="100"/>
      <c r="AP87" s="100"/>
    </row>
    <row r="88" spans="1:42" s="21" customFormat="1" ht="25.5" customHeight="1">
      <c r="A88" s="21">
        <v>150</v>
      </c>
      <c r="B88" s="21" t="str">
        <f>IF(O88="","",#REF!)</f>
        <v/>
      </c>
      <c r="C88" s="22" t="str">
        <f>IF(O88="","",#REF!)</f>
        <v/>
      </c>
      <c r="D88" s="23" t="str">
        <f>IF(O88="","",#REF!&amp;"-"&amp;#REF!&amp;A88)</f>
        <v/>
      </c>
      <c r="E88" s="21">
        <f t="shared" si="12"/>
        <v>0</v>
      </c>
      <c r="F88" s="21" t="e">
        <f>IF(VLOOKUP($O88,'R05研修事業一覧'!$1:$1048576,4,0)="","",VLOOKUP($O88,'R05研修事業一覧'!$1:$1048576,4,0))</f>
        <v>#N/A</v>
      </c>
      <c r="G88" s="24">
        <f>IF(O88="",0,MATCH(V88,'R05研修事業一覧'!$R:$R,0)-1)</f>
        <v>0</v>
      </c>
      <c r="H88" s="24" t="str">
        <f>IF(O88="","",VLOOKUP(E88,'R05研修事業一覧'!$1:$1048576,5,0))</f>
        <v/>
      </c>
      <c r="I88" s="24" t="str">
        <f t="shared" si="13"/>
        <v/>
      </c>
      <c r="J88" s="24" t="str">
        <f>IF(I88="","",(VLOOKUP(I88,'R05研修事業一覧'!C:AC,8,0)))&amp;""</f>
        <v/>
      </c>
      <c r="K88" s="24" t="e">
        <f>IF(VLOOKUP(I88,'R05研修事業一覧'!C:AC,5,0)=0,VLOOKUP(I88,'R05研修事業一覧'!C:AC,6,0),"")&amp;""</f>
        <v>#N/A</v>
      </c>
      <c r="L88" s="50" t="e">
        <f>IF(VLOOKUP(I88,'R05研修事業一覧'!$C:$AC,14,0)="","",VLOOKUP(I88,'R05研修事業一覧'!$C:$AC,14,0))</f>
        <v>#N/A</v>
      </c>
      <c r="M88" s="22" t="str">
        <f>IF(O88="","",#REF!&amp;"-"&amp;#REF!&amp;"-"&amp;#REF!)</f>
        <v/>
      </c>
      <c r="N88" s="40"/>
      <c r="O88" s="152"/>
      <c r="P88" s="190" t="str">
        <f t="shared" si="14"/>
        <v/>
      </c>
      <c r="Q88" s="191"/>
      <c r="R88" s="191"/>
      <c r="S88" s="191"/>
      <c r="T88" s="191"/>
      <c r="U88" s="192"/>
      <c r="V88" s="151" t="str">
        <f t="shared" si="15"/>
        <v/>
      </c>
      <c r="W88" s="193" t="str">
        <f t="shared" si="16"/>
        <v/>
      </c>
      <c r="X88" s="194"/>
      <c r="Y88" s="193"/>
      <c r="Z88" s="195"/>
      <c r="AA88" s="195"/>
      <c r="AB88" s="195"/>
      <c r="AC88" s="194"/>
      <c r="AD88" s="193" t="str">
        <f t="shared" si="17"/>
        <v/>
      </c>
      <c r="AE88" s="194"/>
      <c r="AF88" s="187" t="str">
        <f t="shared" si="18"/>
        <v/>
      </c>
      <c r="AG88" s="188"/>
      <c r="AH88" s="188"/>
      <c r="AI88" s="188"/>
      <c r="AJ88" s="188"/>
      <c r="AK88" s="188"/>
      <c r="AL88" s="188"/>
      <c r="AM88" s="189"/>
      <c r="AO88" s="100"/>
      <c r="AP88" s="100"/>
    </row>
    <row r="89" spans="1:42" ht="15.75" customHeight="1">
      <c r="N89" s="10"/>
      <c r="O89" s="10"/>
      <c r="P89" s="10"/>
      <c r="Q89" s="10"/>
      <c r="R89" s="10"/>
      <c r="S89" s="10"/>
      <c r="T89" s="10"/>
      <c r="U89" s="10"/>
      <c r="V89" s="155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O89" s="100"/>
    </row>
    <row r="90" spans="1:42" ht="15.75" customHeight="1">
      <c r="N90" s="10"/>
      <c r="O90" s="10"/>
      <c r="P90" s="10"/>
      <c r="Q90" s="10"/>
      <c r="R90" s="10"/>
      <c r="S90" s="10"/>
      <c r="T90" s="10"/>
      <c r="U90" s="10"/>
      <c r="V90" s="155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O90" s="100"/>
    </row>
    <row r="91" spans="1:42" ht="15.75" customHeight="1">
      <c r="L91" s="103"/>
      <c r="N91" s="10"/>
      <c r="O91" s="10"/>
      <c r="P91" s="10"/>
      <c r="Q91" s="10"/>
      <c r="R91" s="10"/>
      <c r="S91" s="10"/>
      <c r="T91" s="10"/>
      <c r="U91" s="10"/>
      <c r="V91" s="155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3" spans="1:42" ht="15.75" customHeight="1">
      <c r="L93" s="103"/>
    </row>
    <row r="98" spans="12:12" ht="15.75" customHeight="1">
      <c r="L98" s="48"/>
    </row>
    <row r="99" spans="12:12" ht="15.75" customHeight="1">
      <c r="L99" s="51"/>
    </row>
    <row r="100" spans="12:12" ht="15.75" customHeight="1">
      <c r="L100" s="51"/>
    </row>
    <row r="105" spans="12:12" ht="15.75" customHeight="1">
      <c r="L105" s="48"/>
    </row>
    <row r="107" spans="12:12" ht="15.75" customHeight="1">
      <c r="L107" s="49"/>
    </row>
    <row r="108" spans="12:12" ht="15.75" customHeight="1">
      <c r="L108" s="50"/>
    </row>
    <row r="109" spans="12:12" ht="15.75" customHeight="1">
      <c r="L109" s="50"/>
    </row>
    <row r="110" spans="12:12" ht="15.75" customHeight="1">
      <c r="L110" s="50"/>
    </row>
    <row r="111" spans="12:12" ht="15.75" customHeight="1">
      <c r="L111" s="50"/>
    </row>
    <row r="112" spans="12:12" ht="15.75" customHeight="1">
      <c r="L112" s="50"/>
    </row>
    <row r="113" spans="12:12" ht="15.75" customHeight="1">
      <c r="L113" s="50"/>
    </row>
    <row r="114" spans="12:12" ht="15.75" customHeight="1">
      <c r="L114" s="50"/>
    </row>
    <row r="115" spans="12:12" ht="15.75" customHeight="1">
      <c r="L115" s="50"/>
    </row>
    <row r="116" spans="12:12" ht="15.75" customHeight="1">
      <c r="L116" s="50"/>
    </row>
    <row r="117" spans="12:12" ht="15.75" customHeight="1">
      <c r="L117" s="50"/>
    </row>
    <row r="118" spans="12:12" ht="15.75" customHeight="1">
      <c r="L118" s="50"/>
    </row>
    <row r="119" spans="12:12" ht="15.75" customHeight="1">
      <c r="L119" s="50"/>
    </row>
    <row r="120" spans="12:12" ht="15.75" customHeight="1">
      <c r="L120" s="50"/>
    </row>
    <row r="121" spans="12:12" ht="15.75" customHeight="1">
      <c r="L121" s="50"/>
    </row>
    <row r="122" spans="12:12" ht="15.75" customHeight="1">
      <c r="L122" s="50"/>
    </row>
    <row r="123" spans="12:12" ht="15.75" customHeight="1">
      <c r="L123" s="50"/>
    </row>
    <row r="124" spans="12:12" ht="15.75" customHeight="1">
      <c r="L124" s="50"/>
    </row>
    <row r="125" spans="12:12" ht="15.75" customHeight="1">
      <c r="L125" s="50"/>
    </row>
    <row r="126" spans="12:12" ht="15.75" customHeight="1">
      <c r="L126" s="50"/>
    </row>
    <row r="127" spans="12:12" ht="15.75" customHeight="1">
      <c r="L127" s="50"/>
    </row>
    <row r="128" spans="12:12" ht="15.75" customHeight="1">
      <c r="L128" s="50"/>
    </row>
    <row r="129" spans="12:12" ht="15.75" customHeight="1">
      <c r="L129" s="50"/>
    </row>
    <row r="130" spans="12:12" ht="15.75" customHeight="1">
      <c r="L130" s="50"/>
    </row>
    <row r="131" spans="12:12" ht="15.75" customHeight="1">
      <c r="L131" s="50"/>
    </row>
    <row r="132" spans="12:12" ht="15.75" customHeight="1">
      <c r="L132" s="50"/>
    </row>
    <row r="133" spans="12:12" ht="15.75" customHeight="1">
      <c r="L133" s="50"/>
    </row>
    <row r="134" spans="12:12" ht="15.75" customHeight="1">
      <c r="L134" s="50"/>
    </row>
    <row r="135" spans="12:12" ht="15.75" customHeight="1">
      <c r="L135" s="50"/>
    </row>
    <row r="136" spans="12:12" ht="15.75" customHeight="1">
      <c r="L136" s="50"/>
    </row>
    <row r="137" spans="12:12" ht="15.75" customHeight="1">
      <c r="L137" s="50"/>
    </row>
    <row r="138" spans="12:12" ht="15.75" customHeight="1">
      <c r="L138" s="50"/>
    </row>
    <row r="139" spans="12:12" ht="15.75" customHeight="1">
      <c r="L139" s="50"/>
    </row>
    <row r="140" spans="12:12" ht="15.75" customHeight="1">
      <c r="L140" s="50"/>
    </row>
    <row r="141" spans="12:12" ht="15.75" customHeight="1">
      <c r="L141" s="50"/>
    </row>
    <row r="142" spans="12:12" ht="15.75" customHeight="1">
      <c r="L142" s="50"/>
    </row>
  </sheetData>
  <sheetProtection selectLockedCells="1"/>
  <mergeCells count="292">
    <mergeCell ref="P87:U87"/>
    <mergeCell ref="W87:X87"/>
    <mergeCell ref="Y87:AC87"/>
    <mergeCell ref="AD87:AE87"/>
    <mergeCell ref="AF87:AM87"/>
    <mergeCell ref="P88:U88"/>
    <mergeCell ref="W88:X88"/>
    <mergeCell ref="Y88:AC88"/>
    <mergeCell ref="AD88:AE88"/>
    <mergeCell ref="AF88:AM88"/>
    <mergeCell ref="P85:U85"/>
    <mergeCell ref="W85:X85"/>
    <mergeCell ref="Y85:AC85"/>
    <mergeCell ref="AD85:AE85"/>
    <mergeCell ref="AF85:AM85"/>
    <mergeCell ref="P86:U86"/>
    <mergeCell ref="W86:X86"/>
    <mergeCell ref="Y86:AC86"/>
    <mergeCell ref="AD86:AE86"/>
    <mergeCell ref="AF86:AM86"/>
    <mergeCell ref="P83:U83"/>
    <mergeCell ref="W83:X83"/>
    <mergeCell ref="Y83:AC83"/>
    <mergeCell ref="AD83:AE83"/>
    <mergeCell ref="AF83:AM83"/>
    <mergeCell ref="P84:U84"/>
    <mergeCell ref="W84:X84"/>
    <mergeCell ref="Y84:AC84"/>
    <mergeCell ref="AD84:AE84"/>
    <mergeCell ref="AF84:AM84"/>
    <mergeCell ref="P81:U81"/>
    <mergeCell ref="W81:X81"/>
    <mergeCell ref="Y81:AC81"/>
    <mergeCell ref="AD81:AE81"/>
    <mergeCell ref="AF81:AM81"/>
    <mergeCell ref="P82:U82"/>
    <mergeCell ref="W82:X82"/>
    <mergeCell ref="Y82:AC82"/>
    <mergeCell ref="AD82:AE82"/>
    <mergeCell ref="AF82:AM82"/>
    <mergeCell ref="P79:U79"/>
    <mergeCell ref="W79:X79"/>
    <mergeCell ref="Y79:AC79"/>
    <mergeCell ref="AD79:AE79"/>
    <mergeCell ref="AF79:AM79"/>
    <mergeCell ref="P80:U80"/>
    <mergeCell ref="W80:X80"/>
    <mergeCell ref="Y80:AC80"/>
    <mergeCell ref="AD80:AE80"/>
    <mergeCell ref="AF80:AM80"/>
    <mergeCell ref="P77:U77"/>
    <mergeCell ref="W77:X77"/>
    <mergeCell ref="Y77:AC77"/>
    <mergeCell ref="AD77:AE77"/>
    <mergeCell ref="AF77:AM77"/>
    <mergeCell ref="P78:U78"/>
    <mergeCell ref="W78:X78"/>
    <mergeCell ref="Y78:AC78"/>
    <mergeCell ref="AD78:AE78"/>
    <mergeCell ref="AF78:AM78"/>
    <mergeCell ref="P75:U75"/>
    <mergeCell ref="W75:X75"/>
    <mergeCell ref="Y75:AC75"/>
    <mergeCell ref="AD75:AE75"/>
    <mergeCell ref="AF75:AM75"/>
    <mergeCell ref="P76:U76"/>
    <mergeCell ref="W76:X76"/>
    <mergeCell ref="Y76:AC76"/>
    <mergeCell ref="AD76:AE76"/>
    <mergeCell ref="AF76:AM76"/>
    <mergeCell ref="P73:U73"/>
    <mergeCell ref="W73:X73"/>
    <mergeCell ref="Y73:AC73"/>
    <mergeCell ref="AD73:AE73"/>
    <mergeCell ref="AF73:AM73"/>
    <mergeCell ref="P74:U74"/>
    <mergeCell ref="W74:X74"/>
    <mergeCell ref="Y74:AC74"/>
    <mergeCell ref="AD74:AE74"/>
    <mergeCell ref="AF74:AM74"/>
    <mergeCell ref="P71:U71"/>
    <mergeCell ref="W71:X71"/>
    <mergeCell ref="Y71:AC71"/>
    <mergeCell ref="AD71:AE71"/>
    <mergeCell ref="AF71:AM71"/>
    <mergeCell ref="P72:U72"/>
    <mergeCell ref="W72:X72"/>
    <mergeCell ref="Y72:AC72"/>
    <mergeCell ref="AD72:AE72"/>
    <mergeCell ref="AF72:AM72"/>
    <mergeCell ref="P69:U69"/>
    <mergeCell ref="W69:X69"/>
    <mergeCell ref="Y69:AC69"/>
    <mergeCell ref="AD69:AE69"/>
    <mergeCell ref="AF69:AM69"/>
    <mergeCell ref="P70:U70"/>
    <mergeCell ref="W70:X70"/>
    <mergeCell ref="Y70:AC70"/>
    <mergeCell ref="AD70:AE70"/>
    <mergeCell ref="AF70:AM70"/>
    <mergeCell ref="P67:U67"/>
    <mergeCell ref="W67:X67"/>
    <mergeCell ref="Y67:AC67"/>
    <mergeCell ref="AD67:AE67"/>
    <mergeCell ref="AF67:AM67"/>
    <mergeCell ref="P68:U68"/>
    <mergeCell ref="W68:X68"/>
    <mergeCell ref="Y68:AC68"/>
    <mergeCell ref="AD68:AE68"/>
    <mergeCell ref="AF68:AM68"/>
    <mergeCell ref="P65:U65"/>
    <mergeCell ref="W65:X65"/>
    <mergeCell ref="Y65:AC65"/>
    <mergeCell ref="AD65:AE65"/>
    <mergeCell ref="AF65:AM65"/>
    <mergeCell ref="P66:U66"/>
    <mergeCell ref="W66:X66"/>
    <mergeCell ref="Y66:AC66"/>
    <mergeCell ref="AD66:AE66"/>
    <mergeCell ref="AF66:AM66"/>
    <mergeCell ref="P63:U63"/>
    <mergeCell ref="W63:X63"/>
    <mergeCell ref="Y63:AC63"/>
    <mergeCell ref="AD63:AE63"/>
    <mergeCell ref="AF63:AM63"/>
    <mergeCell ref="P64:U64"/>
    <mergeCell ref="W64:X64"/>
    <mergeCell ref="Y64:AC64"/>
    <mergeCell ref="AD64:AE64"/>
    <mergeCell ref="AF64:AM64"/>
    <mergeCell ref="P61:U61"/>
    <mergeCell ref="W61:X61"/>
    <mergeCell ref="Y61:AC61"/>
    <mergeCell ref="AD61:AE61"/>
    <mergeCell ref="AF61:AM61"/>
    <mergeCell ref="P62:U62"/>
    <mergeCell ref="W62:X62"/>
    <mergeCell ref="Y62:AC62"/>
    <mergeCell ref="AD62:AE62"/>
    <mergeCell ref="AF62:AM62"/>
    <mergeCell ref="P59:U59"/>
    <mergeCell ref="W59:X59"/>
    <mergeCell ref="Y59:AC59"/>
    <mergeCell ref="AD59:AE59"/>
    <mergeCell ref="AF59:AM59"/>
    <mergeCell ref="P60:U60"/>
    <mergeCell ref="W60:X60"/>
    <mergeCell ref="Y60:AC60"/>
    <mergeCell ref="AD60:AE60"/>
    <mergeCell ref="AF60:AM60"/>
    <mergeCell ref="P57:U57"/>
    <mergeCell ref="W57:X57"/>
    <mergeCell ref="Y57:AC57"/>
    <mergeCell ref="AD57:AE57"/>
    <mergeCell ref="AF57:AM57"/>
    <mergeCell ref="P58:U58"/>
    <mergeCell ref="W58:X58"/>
    <mergeCell ref="Y58:AC58"/>
    <mergeCell ref="AD58:AE58"/>
    <mergeCell ref="AF58:AM58"/>
    <mergeCell ref="P55:U55"/>
    <mergeCell ref="W55:X55"/>
    <mergeCell ref="Y55:AC55"/>
    <mergeCell ref="AD55:AE55"/>
    <mergeCell ref="AF55:AM55"/>
    <mergeCell ref="P56:U56"/>
    <mergeCell ref="W56:X56"/>
    <mergeCell ref="Y56:AC56"/>
    <mergeCell ref="AD56:AE56"/>
    <mergeCell ref="AF56:AM56"/>
    <mergeCell ref="AE51:AG51"/>
    <mergeCell ref="AI51:AJ51"/>
    <mergeCell ref="AE52:AL52"/>
    <mergeCell ref="P54:U54"/>
    <mergeCell ref="W54:X54"/>
    <mergeCell ref="Y54:AC54"/>
    <mergeCell ref="AD54:AE54"/>
    <mergeCell ref="AF54:AM54"/>
    <mergeCell ref="N41:U41"/>
    <mergeCell ref="O42:AN46"/>
    <mergeCell ref="O47:U47"/>
    <mergeCell ref="V47:AD47"/>
    <mergeCell ref="O48:U48"/>
    <mergeCell ref="V48:AD48"/>
    <mergeCell ref="W38:X38"/>
    <mergeCell ref="AD38:AE38"/>
    <mergeCell ref="AF38:AM38"/>
    <mergeCell ref="P39:U39"/>
    <mergeCell ref="W39:X39"/>
    <mergeCell ref="Y39:AC39"/>
    <mergeCell ref="AD39:AE39"/>
    <mergeCell ref="AF39:AM39"/>
    <mergeCell ref="P38:U38"/>
    <mergeCell ref="Y38:AC38"/>
    <mergeCell ref="P36:U36"/>
    <mergeCell ref="W36:X36"/>
    <mergeCell ref="Y36:AC36"/>
    <mergeCell ref="AD36:AE36"/>
    <mergeCell ref="AF36:AM36"/>
    <mergeCell ref="P37:U37"/>
    <mergeCell ref="W37:X37"/>
    <mergeCell ref="Y37:AC37"/>
    <mergeCell ref="AD37:AE37"/>
    <mergeCell ref="AF37:AM37"/>
    <mergeCell ref="P34:U34"/>
    <mergeCell ref="W34:X34"/>
    <mergeCell ref="Y34:AC34"/>
    <mergeCell ref="AD34:AE34"/>
    <mergeCell ref="AF34:AM34"/>
    <mergeCell ref="P35:U35"/>
    <mergeCell ref="W35:X35"/>
    <mergeCell ref="Y35:AC35"/>
    <mergeCell ref="AD35:AE35"/>
    <mergeCell ref="AF35:AM35"/>
    <mergeCell ref="P32:U32"/>
    <mergeCell ref="W32:X32"/>
    <mergeCell ref="Y32:AC32"/>
    <mergeCell ref="AD32:AE32"/>
    <mergeCell ref="AF32:AM32"/>
    <mergeCell ref="P33:U33"/>
    <mergeCell ref="W33:X33"/>
    <mergeCell ref="Y33:AC33"/>
    <mergeCell ref="AD33:AE33"/>
    <mergeCell ref="AF33:AM33"/>
    <mergeCell ref="P30:U30"/>
    <mergeCell ref="W30:X30"/>
    <mergeCell ref="Y30:AC30"/>
    <mergeCell ref="AD30:AE30"/>
    <mergeCell ref="AF30:AM30"/>
    <mergeCell ref="P31:U31"/>
    <mergeCell ref="W31:X31"/>
    <mergeCell ref="Y31:AC31"/>
    <mergeCell ref="AD31:AE31"/>
    <mergeCell ref="AF31:AM31"/>
    <mergeCell ref="P28:U28"/>
    <mergeCell ref="W28:X28"/>
    <mergeCell ref="Y28:AC28"/>
    <mergeCell ref="AD28:AE28"/>
    <mergeCell ref="AF28:AM28"/>
    <mergeCell ref="P29:U29"/>
    <mergeCell ref="W29:X29"/>
    <mergeCell ref="Y29:AC29"/>
    <mergeCell ref="AD29:AE29"/>
    <mergeCell ref="AF29:AM29"/>
    <mergeCell ref="P26:U26"/>
    <mergeCell ref="W26:X26"/>
    <mergeCell ref="Y26:AC26"/>
    <mergeCell ref="AD26:AE26"/>
    <mergeCell ref="AF26:AM26"/>
    <mergeCell ref="P27:U27"/>
    <mergeCell ref="W27:X27"/>
    <mergeCell ref="Y27:AC27"/>
    <mergeCell ref="AD27:AE27"/>
    <mergeCell ref="AF27:AM27"/>
    <mergeCell ref="P24:U24"/>
    <mergeCell ref="W24:X24"/>
    <mergeCell ref="Y24:AC24"/>
    <mergeCell ref="AD24:AE24"/>
    <mergeCell ref="AF24:AM24"/>
    <mergeCell ref="P25:U25"/>
    <mergeCell ref="W25:X25"/>
    <mergeCell ref="Y25:AC25"/>
    <mergeCell ref="AD25:AE25"/>
    <mergeCell ref="AF25:AM25"/>
    <mergeCell ref="G20:H21"/>
    <mergeCell ref="O20:P21"/>
    <mergeCell ref="Q20:AM20"/>
    <mergeCell ref="Q21:AM21"/>
    <mergeCell ref="P23:U23"/>
    <mergeCell ref="W23:X23"/>
    <mergeCell ref="Y23:AC23"/>
    <mergeCell ref="AD23:AE23"/>
    <mergeCell ref="AF23:AM23"/>
    <mergeCell ref="AB12:AC12"/>
    <mergeCell ref="AB14:AC14"/>
    <mergeCell ref="AD14:AM14"/>
    <mergeCell ref="AB16:AD16"/>
    <mergeCell ref="AK16:AM16"/>
    <mergeCell ref="AE16:AF16"/>
    <mergeCell ref="AH16:AI16"/>
    <mergeCell ref="N19:AN19"/>
    <mergeCell ref="AD12:AI12"/>
    <mergeCell ref="AK12:AM12"/>
    <mergeCell ref="AA1:AL1"/>
    <mergeCell ref="AN1:AR1"/>
    <mergeCell ref="AE3:AG3"/>
    <mergeCell ref="AI3:AJ3"/>
    <mergeCell ref="AE4:AG4"/>
    <mergeCell ref="AH4:AJ4"/>
    <mergeCell ref="AN4:AO4"/>
    <mergeCell ref="AP4:AR4"/>
    <mergeCell ref="N6:AM6"/>
  </mergeCells>
  <phoneticPr fontId="2"/>
  <conditionalFormatting sqref="AK51:AL51 AH51:AI51 AL3 AH3:AI3">
    <cfRule type="cellIs" dxfId="7" priority="4" stopIfTrue="1" operator="equal">
      <formula>""</formula>
    </cfRule>
  </conditionalFormatting>
  <conditionalFormatting sqref="AE52:AL52 AH8 AJ8">
    <cfRule type="cellIs" dxfId="6" priority="8" stopIfTrue="1" operator="equal">
      <formula>""</formula>
    </cfRule>
  </conditionalFormatting>
  <conditionalFormatting sqref="AP4:AR4">
    <cfRule type="cellIs" dxfId="5" priority="5" stopIfTrue="1" operator="greaterThanOrEqual">
      <formula>1</formula>
    </cfRule>
  </conditionalFormatting>
  <conditionalFormatting sqref="AH4:AJ4">
    <cfRule type="cellIs" dxfId="4" priority="6" stopIfTrue="1" operator="equal">
      <formula>""</formula>
    </cfRule>
  </conditionalFormatting>
  <conditionalFormatting sqref="AK3">
    <cfRule type="cellIs" dxfId="3" priority="7" stopIfTrue="1" operator="equal">
      <formula>""</formula>
    </cfRule>
  </conditionalFormatting>
  <conditionalFormatting sqref="AF8">
    <cfRule type="cellIs" dxfId="2" priority="3" stopIfTrue="1" operator="equal">
      <formula>""</formula>
    </cfRule>
  </conditionalFormatting>
  <conditionalFormatting sqref="AE16 AH16 AK16">
    <cfRule type="cellIs" dxfId="1" priority="2" stopIfTrue="1" operator="equal">
      <formula>""</formula>
    </cfRule>
  </conditionalFormatting>
  <conditionalFormatting sqref="AD12 AD14">
    <cfRule type="cellIs" dxfId="0" priority="1" stopIfTrue="1" operator="equal">
      <formula>""</formula>
    </cfRule>
  </conditionalFormatting>
  <dataValidations count="12">
    <dataValidation imeMode="hiragana" allowBlank="1" showInputMessage="1" showErrorMessage="1" prompt="園名は，正式名称（例：○○立○○園）を記入してください。" sqref="AD12"/>
    <dataValidation type="textLength" imeMode="halfAlpha" operator="equal" allowBlank="1" showInputMessage="1" showErrorMessage="1" error="職員番号は７桁で入力してください。" sqref="AD55:AE88">
      <formula1>7</formula1>
    </dataValidation>
    <dataValidation type="custom" imeMode="hiragana" allowBlank="1" showInputMessage="1" showErrorMessage="1" error="姓と名の間を「全角１文字」空けて入力してください。" prompt="姓と名の間を全角１文字空けて入力する。" sqref="Y55:AC88 Y24:AC39">
      <formula1>FIND("　",Y24)&gt;1</formula1>
    </dataValidation>
    <dataValidation allowBlank="1" sqref="N54:N88"/>
    <dataValidation allowBlank="1" showInputMessage="1" sqref="N23:N39"/>
    <dataValidation imeMode="halfAlpha" allowBlank="1" showInputMessage="1" showErrorMessage="1" prompt="総ページ数を入力する。１枚目に入力すると，２枚目にも自動表示される。" sqref="AK3"/>
    <dataValidation imeMode="halfAlpha" allowBlank="1" showInputMessage="1" showErrorMessage="1" prompt="コース記号は，半角英数字（英字は大文字）で入力する。" sqref="V55:V88 V24:V39"/>
    <dataValidation imeMode="halfAlpha" allowBlank="1" showInputMessage="1" showErrorMessage="1" prompt="「研修番号」を入力すると，入力不要の欄には「*」が表示される。空白となっている欄に必要事項を入力する。_x000a_なお，複数のコースがある講座については，〔コース等記号〕欄に「記号入力」と表示され，〔職名〕・〔職員番号〕の欄には「#N/A」と表示される。その場合には，「記号入力」と表示されるセルに「コース記号」を上書きした上で，空白となっている欄に必要事項を入力する。" sqref="O55:O88 O24:O39"/>
    <dataValidation imeMode="hiragana" allowBlank="1" showInputMessage="1" showErrorMessage="1" sqref="Y40:AC40 N41 AF55:AM88 AQ42 W55:X88 AD14 O42 W24:X39 AF24:AM39"/>
    <dataValidation imeMode="off" allowBlank="1" showInputMessage="1" showErrorMessage="1" sqref="V40 AK16 AE16 AH16"/>
    <dataValidation imeMode="halfAlpha" allowBlank="1" showInputMessage="1" showErrorMessage="1" sqref="AH51:AI51 V23 AK51:AL51 V54 P51:P52 N47:O49 AJ8 AH8 AD40:AE40 AJ4 AH3:AI4 AP4:AR4 N40:O40 G22:H23 G54:H54 AL3 AF8 AE47"/>
    <dataValidation imeMode="halfAlpha" operator="equal" allowBlank="1" showInputMessage="1" showErrorMessage="1" error="職員番号は７桁で入力してください。" sqref="AD24:AE39"/>
  </dataValidations>
  <pageMargins left="0.59055118110236227" right="0.35433070866141736" top="0.43307086614173229" bottom="0.51181102362204722" header="0.27559055118110237" footer="0.35433070866141736"/>
  <pageSetup paperSize="9" scale="79" orientation="portrait" errors="NA" horizontalDpi="4294967294" r:id="rId1"/>
  <headerFooter alignWithMargins="0"/>
  <rowBreaks count="1" manualBreakCount="1">
    <brk id="49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23"/>
  <sheetViews>
    <sheetView view="pageBreakPreview" zoomScale="110" zoomScaleNormal="100" zoomScaleSheetLayoutView="110" workbookViewId="0">
      <pane xSplit="4" ySplit="1" topLeftCell="E80" activePane="bottomRight" state="frozen"/>
      <selection pane="topRight" activeCell="E1" sqref="E1"/>
      <selection pane="bottomLeft" activeCell="A2" sqref="A2"/>
      <selection pane="bottomRight" activeCell="D91" sqref="D91"/>
    </sheetView>
  </sheetViews>
  <sheetFormatPr defaultRowHeight="13.5"/>
  <cols>
    <col min="1" max="1" width="7.625" style="66" customWidth="1"/>
    <col min="2" max="2" width="4.5" style="67" customWidth="1"/>
    <col min="3" max="3" width="7.625" style="72" customWidth="1"/>
    <col min="4" max="4" width="41.375" style="46" customWidth="1"/>
    <col min="5" max="5" width="8.125" style="73" customWidth="1"/>
    <col min="6" max="6" width="8" style="46" customWidth="1"/>
    <col min="7" max="7" width="3.375" style="69" customWidth="1"/>
    <col min="8" max="8" width="7.625" style="72" customWidth="1"/>
    <col min="9" max="9" width="7.625" style="66" customWidth="1"/>
    <col min="10" max="10" width="5" style="67" customWidth="1"/>
    <col min="11" max="11" width="4.625" style="67" customWidth="1"/>
    <col min="12" max="12" width="8.625" style="70" customWidth="1"/>
    <col min="13" max="15" width="4.625" style="46" customWidth="1"/>
    <col min="16" max="16" width="14.875" style="46" customWidth="1"/>
    <col min="17" max="17" width="4.625" style="71" customWidth="1"/>
    <col min="18" max="19" width="3.625" style="71" customWidth="1"/>
    <col min="20" max="20" width="3.625" style="68" customWidth="1"/>
    <col min="21" max="22" width="9" style="46"/>
    <col min="23" max="16384" width="9" style="47"/>
  </cols>
  <sheetData>
    <row r="1" spans="1:22" ht="27">
      <c r="A1" s="52" t="s">
        <v>17</v>
      </c>
      <c r="B1" s="52" t="s">
        <v>78</v>
      </c>
      <c r="C1" s="53" t="s">
        <v>29</v>
      </c>
      <c r="D1" s="53" t="s">
        <v>115</v>
      </c>
      <c r="E1" s="54" t="s">
        <v>84</v>
      </c>
      <c r="F1" s="55" t="s">
        <v>30</v>
      </c>
      <c r="G1" s="56" t="s">
        <v>31</v>
      </c>
      <c r="H1" s="55" t="s">
        <v>56</v>
      </c>
      <c r="I1" s="55" t="s">
        <v>79</v>
      </c>
      <c r="J1" s="55" t="s">
        <v>57</v>
      </c>
      <c r="K1" s="52" t="s">
        <v>18</v>
      </c>
      <c r="L1" s="52" t="s">
        <v>32</v>
      </c>
      <c r="M1" s="52" t="s">
        <v>34</v>
      </c>
      <c r="N1" s="52" t="s">
        <v>35</v>
      </c>
      <c r="O1" s="52" t="s">
        <v>80</v>
      </c>
      <c r="P1" s="41" t="s">
        <v>72</v>
      </c>
      <c r="Q1" s="74"/>
      <c r="R1" s="75" t="s">
        <v>78</v>
      </c>
      <c r="S1" s="75" t="s">
        <v>81</v>
      </c>
      <c r="T1" s="76" t="s">
        <v>33</v>
      </c>
      <c r="U1" s="47"/>
      <c r="V1" s="47"/>
    </row>
    <row r="2" spans="1:22" ht="18.75" customHeight="1">
      <c r="A2" s="52">
        <v>1</v>
      </c>
      <c r="B2" s="52"/>
      <c r="C2" s="57">
        <f t="shared" ref="C2:C65" si="0">IF(B2="",A2*100,A2*100+VLOOKUP(B2,$R$2:$T$31,3,FALSE))</f>
        <v>100</v>
      </c>
      <c r="D2" s="58" t="s">
        <v>116</v>
      </c>
      <c r="E2" s="59" t="s">
        <v>36</v>
      </c>
      <c r="F2" s="53" t="s">
        <v>36</v>
      </c>
      <c r="G2" s="59">
        <v>1</v>
      </c>
      <c r="H2" s="60" t="s">
        <v>37</v>
      </c>
      <c r="I2" s="53" t="s">
        <v>36</v>
      </c>
      <c r="J2" s="53" t="s">
        <v>19</v>
      </c>
      <c r="K2" s="52" t="s">
        <v>117</v>
      </c>
      <c r="L2" s="52" t="s">
        <v>118</v>
      </c>
      <c r="M2" s="52">
        <v>1</v>
      </c>
      <c r="N2" s="52"/>
      <c r="O2" s="52"/>
      <c r="P2" s="42"/>
      <c r="Q2" s="77"/>
      <c r="R2" s="75" t="s">
        <v>63</v>
      </c>
      <c r="S2" s="75" t="s">
        <v>81</v>
      </c>
      <c r="T2" s="76">
        <v>1</v>
      </c>
      <c r="U2" s="47"/>
      <c r="V2" s="47"/>
    </row>
    <row r="3" spans="1:22" ht="18.75" customHeight="1">
      <c r="A3" s="52">
        <f t="shared" ref="A3:A61" si="1">IF(D3=D2,A2,A2+1)</f>
        <v>2</v>
      </c>
      <c r="B3" s="52"/>
      <c r="C3" s="57">
        <f t="shared" si="0"/>
        <v>200</v>
      </c>
      <c r="D3" s="58" t="s">
        <v>119</v>
      </c>
      <c r="E3" s="59" t="s">
        <v>36</v>
      </c>
      <c r="F3" s="53" t="s">
        <v>36</v>
      </c>
      <c r="G3" s="59">
        <v>1</v>
      </c>
      <c r="H3" s="60" t="s">
        <v>37</v>
      </c>
      <c r="I3" s="53" t="s">
        <v>36</v>
      </c>
      <c r="J3" s="53" t="s">
        <v>19</v>
      </c>
      <c r="K3" s="52" t="s">
        <v>117</v>
      </c>
      <c r="L3" s="52" t="s">
        <v>118</v>
      </c>
      <c r="M3" s="52">
        <v>1</v>
      </c>
      <c r="N3" s="52"/>
      <c r="O3" s="52"/>
      <c r="P3" s="42"/>
      <c r="Q3" s="77"/>
      <c r="R3" s="75" t="s">
        <v>70</v>
      </c>
      <c r="S3" s="75" t="s">
        <v>81</v>
      </c>
      <c r="T3" s="76">
        <v>2</v>
      </c>
      <c r="U3" s="47"/>
      <c r="V3" s="47"/>
    </row>
    <row r="4" spans="1:22" ht="18.75" customHeight="1">
      <c r="A4" s="52">
        <f t="shared" si="1"/>
        <v>3</v>
      </c>
      <c r="B4" s="52"/>
      <c r="C4" s="57">
        <f t="shared" si="0"/>
        <v>300</v>
      </c>
      <c r="D4" s="58" t="s">
        <v>38</v>
      </c>
      <c r="E4" s="59" t="s">
        <v>36</v>
      </c>
      <c r="F4" s="61" t="s">
        <v>19</v>
      </c>
      <c r="G4" s="59">
        <v>1</v>
      </c>
      <c r="H4" s="60" t="s">
        <v>37</v>
      </c>
      <c r="I4" s="53" t="s">
        <v>36</v>
      </c>
      <c r="J4" s="53" t="s">
        <v>19</v>
      </c>
      <c r="K4" s="52" t="s">
        <v>117</v>
      </c>
      <c r="L4" s="52" t="s">
        <v>118</v>
      </c>
      <c r="M4" s="52"/>
      <c r="N4" s="52">
        <v>1</v>
      </c>
      <c r="O4" s="52" t="s">
        <v>62</v>
      </c>
      <c r="P4" s="107"/>
      <c r="Q4" s="77"/>
      <c r="R4" s="75" t="s">
        <v>82</v>
      </c>
      <c r="S4" s="75" t="s">
        <v>81</v>
      </c>
      <c r="T4" s="76">
        <v>3</v>
      </c>
      <c r="U4" s="47"/>
      <c r="V4" s="47"/>
    </row>
    <row r="5" spans="1:22" ht="18.75" customHeight="1">
      <c r="A5" s="52">
        <f t="shared" si="1"/>
        <v>4</v>
      </c>
      <c r="B5" s="52"/>
      <c r="C5" s="57">
        <f t="shared" si="0"/>
        <v>400</v>
      </c>
      <c r="D5" s="58" t="s">
        <v>120</v>
      </c>
      <c r="E5" s="59" t="s">
        <v>36</v>
      </c>
      <c r="F5" s="53" t="s">
        <v>36</v>
      </c>
      <c r="G5" s="59">
        <v>1</v>
      </c>
      <c r="H5" s="60" t="s">
        <v>37</v>
      </c>
      <c r="I5" s="53" t="s">
        <v>36</v>
      </c>
      <c r="J5" s="53" t="s">
        <v>19</v>
      </c>
      <c r="K5" s="52" t="s">
        <v>117</v>
      </c>
      <c r="L5" s="52" t="s">
        <v>118</v>
      </c>
      <c r="M5" s="52"/>
      <c r="N5" s="52">
        <v>1</v>
      </c>
      <c r="O5" s="52"/>
      <c r="P5" s="42"/>
      <c r="Q5" s="77"/>
      <c r="R5" s="75" t="s">
        <v>77</v>
      </c>
      <c r="S5" s="75" t="s">
        <v>81</v>
      </c>
      <c r="T5" s="76">
        <v>4</v>
      </c>
      <c r="U5" s="47"/>
      <c r="V5" s="47"/>
    </row>
    <row r="6" spans="1:22" ht="18.75" customHeight="1">
      <c r="A6" s="52">
        <f t="shared" si="1"/>
        <v>5</v>
      </c>
      <c r="B6" s="52"/>
      <c r="C6" s="57">
        <f t="shared" si="0"/>
        <v>500</v>
      </c>
      <c r="D6" s="58" t="s">
        <v>121</v>
      </c>
      <c r="E6" s="59" t="s">
        <v>36</v>
      </c>
      <c r="F6" s="53" t="s">
        <v>36</v>
      </c>
      <c r="G6" s="59">
        <v>1</v>
      </c>
      <c r="H6" s="60" t="s">
        <v>37</v>
      </c>
      <c r="I6" s="53" t="s">
        <v>36</v>
      </c>
      <c r="J6" s="53" t="s">
        <v>122</v>
      </c>
      <c r="K6" s="52" t="s">
        <v>117</v>
      </c>
      <c r="L6" s="52" t="s">
        <v>118</v>
      </c>
      <c r="M6" s="52">
        <v>1</v>
      </c>
      <c r="N6" s="52">
        <v>1</v>
      </c>
      <c r="O6" s="52"/>
      <c r="P6" s="42"/>
      <c r="Q6" s="77"/>
      <c r="R6" s="75" t="s">
        <v>76</v>
      </c>
      <c r="S6" s="75" t="s">
        <v>81</v>
      </c>
      <c r="T6" s="76">
        <v>5</v>
      </c>
      <c r="U6" s="47"/>
      <c r="V6" s="47"/>
    </row>
    <row r="7" spans="1:22" ht="18.75" customHeight="1">
      <c r="A7" s="52">
        <f t="shared" si="1"/>
        <v>6</v>
      </c>
      <c r="B7" s="52"/>
      <c r="C7" s="57">
        <f t="shared" si="0"/>
        <v>600</v>
      </c>
      <c r="D7" s="58" t="s">
        <v>123</v>
      </c>
      <c r="E7" s="59" t="s">
        <v>36</v>
      </c>
      <c r="F7" s="53" t="s">
        <v>36</v>
      </c>
      <c r="G7" s="59">
        <v>1</v>
      </c>
      <c r="H7" s="60" t="s">
        <v>37</v>
      </c>
      <c r="I7" s="53" t="s">
        <v>36</v>
      </c>
      <c r="J7" s="53" t="s">
        <v>124</v>
      </c>
      <c r="K7" s="52" t="s">
        <v>117</v>
      </c>
      <c r="L7" s="52" t="s">
        <v>118</v>
      </c>
      <c r="M7" s="52">
        <v>1</v>
      </c>
      <c r="N7" s="52">
        <v>1</v>
      </c>
      <c r="O7" s="52"/>
      <c r="P7" s="42"/>
      <c r="Q7" s="77"/>
      <c r="R7" s="75" t="s">
        <v>83</v>
      </c>
      <c r="S7" s="75" t="s">
        <v>81</v>
      </c>
      <c r="T7" s="76">
        <v>6</v>
      </c>
      <c r="U7" s="47"/>
      <c r="V7" s="47"/>
    </row>
    <row r="8" spans="1:22" ht="18.75" customHeight="1">
      <c r="A8" s="52">
        <f t="shared" si="1"/>
        <v>7</v>
      </c>
      <c r="B8" s="52"/>
      <c r="C8" s="57">
        <f t="shared" si="0"/>
        <v>700</v>
      </c>
      <c r="D8" s="58" t="s">
        <v>39</v>
      </c>
      <c r="E8" s="59" t="s">
        <v>36</v>
      </c>
      <c r="F8" s="53" t="s">
        <v>36</v>
      </c>
      <c r="G8" s="59">
        <v>1</v>
      </c>
      <c r="H8" s="60" t="s">
        <v>37</v>
      </c>
      <c r="I8" s="53" t="s">
        <v>36</v>
      </c>
      <c r="J8" s="53" t="s">
        <v>19</v>
      </c>
      <c r="K8" s="52" t="s">
        <v>117</v>
      </c>
      <c r="L8" s="52" t="s">
        <v>118</v>
      </c>
      <c r="M8" s="52"/>
      <c r="N8" s="52">
        <v>1</v>
      </c>
      <c r="O8" s="52" t="s">
        <v>62</v>
      </c>
      <c r="P8" s="42"/>
      <c r="Q8" s="77"/>
      <c r="R8" s="75" t="s">
        <v>85</v>
      </c>
      <c r="S8" s="75" t="s">
        <v>81</v>
      </c>
      <c r="T8" s="76">
        <v>7</v>
      </c>
      <c r="U8" s="47"/>
      <c r="V8" s="47"/>
    </row>
    <row r="9" spans="1:22" ht="18.75" customHeight="1">
      <c r="A9" s="52">
        <f>IF(D9=D8,A8,A8+1)</f>
        <v>8</v>
      </c>
      <c r="B9" s="52"/>
      <c r="C9" s="57">
        <f t="shared" si="0"/>
        <v>800</v>
      </c>
      <c r="D9" s="58" t="s">
        <v>125</v>
      </c>
      <c r="E9" s="59" t="s">
        <v>36</v>
      </c>
      <c r="F9" s="53" t="s">
        <v>36</v>
      </c>
      <c r="G9" s="59">
        <v>1</v>
      </c>
      <c r="H9" s="60" t="s">
        <v>37</v>
      </c>
      <c r="I9" s="53" t="s">
        <v>36</v>
      </c>
      <c r="J9" s="53" t="s">
        <v>19</v>
      </c>
      <c r="K9" s="52" t="s">
        <v>117</v>
      </c>
      <c r="L9" s="52" t="s">
        <v>118</v>
      </c>
      <c r="M9" s="52">
        <v>1</v>
      </c>
      <c r="N9" s="52"/>
      <c r="O9" s="52"/>
      <c r="P9" s="42"/>
      <c r="Q9" s="77"/>
      <c r="R9" s="75"/>
      <c r="S9" s="75" t="s">
        <v>64</v>
      </c>
      <c r="T9" s="76"/>
      <c r="U9" s="47"/>
      <c r="V9" s="47"/>
    </row>
    <row r="10" spans="1:22" ht="18.75" customHeight="1">
      <c r="A10" s="52">
        <f t="shared" si="1"/>
        <v>9</v>
      </c>
      <c r="B10" s="52"/>
      <c r="C10" s="57">
        <f t="shared" si="0"/>
        <v>900</v>
      </c>
      <c r="D10" s="58" t="s">
        <v>126</v>
      </c>
      <c r="E10" s="59" t="s">
        <v>36</v>
      </c>
      <c r="F10" s="53" t="s">
        <v>36</v>
      </c>
      <c r="G10" s="59">
        <v>0</v>
      </c>
      <c r="H10" s="60"/>
      <c r="I10" s="53" t="s">
        <v>36</v>
      </c>
      <c r="J10" s="53"/>
      <c r="K10" s="52" t="s">
        <v>117</v>
      </c>
      <c r="L10" s="52" t="s">
        <v>118</v>
      </c>
      <c r="M10" s="52">
        <v>1</v>
      </c>
      <c r="N10" s="52"/>
      <c r="O10" s="52"/>
      <c r="P10" s="42"/>
      <c r="Q10" s="77"/>
      <c r="R10" s="75"/>
      <c r="S10" s="75"/>
      <c r="T10" s="76"/>
      <c r="U10" s="47"/>
      <c r="V10" s="47"/>
    </row>
    <row r="11" spans="1:22" ht="18.75" customHeight="1">
      <c r="A11" s="52">
        <f t="shared" si="1"/>
        <v>10</v>
      </c>
      <c r="B11" s="52"/>
      <c r="C11" s="57">
        <f t="shared" si="0"/>
        <v>1000</v>
      </c>
      <c r="D11" s="58" t="s">
        <v>127</v>
      </c>
      <c r="E11" s="59" t="s">
        <v>36</v>
      </c>
      <c r="F11" s="53" t="s">
        <v>36</v>
      </c>
      <c r="G11" s="59">
        <v>0</v>
      </c>
      <c r="H11" s="60"/>
      <c r="I11" s="53" t="s">
        <v>36</v>
      </c>
      <c r="J11" s="53"/>
      <c r="K11" s="52" t="s">
        <v>117</v>
      </c>
      <c r="L11" s="52" t="s">
        <v>118</v>
      </c>
      <c r="M11" s="52">
        <v>1</v>
      </c>
      <c r="N11" s="52"/>
      <c r="O11" s="52"/>
      <c r="P11" s="42"/>
      <c r="Q11" s="77"/>
      <c r="R11" s="75"/>
      <c r="S11" s="75"/>
      <c r="T11" s="76"/>
      <c r="U11" s="47"/>
      <c r="V11" s="47"/>
    </row>
    <row r="12" spans="1:22" ht="18.75" customHeight="1">
      <c r="A12" s="52">
        <f t="shared" si="1"/>
        <v>11</v>
      </c>
      <c r="B12" s="52"/>
      <c r="C12" s="57">
        <f t="shared" si="0"/>
        <v>1100</v>
      </c>
      <c r="D12" s="58" t="s">
        <v>40</v>
      </c>
      <c r="E12" s="59" t="s">
        <v>36</v>
      </c>
      <c r="F12" s="53" t="s">
        <v>36</v>
      </c>
      <c r="G12" s="59">
        <v>0</v>
      </c>
      <c r="H12" s="60"/>
      <c r="I12" s="53" t="s">
        <v>36</v>
      </c>
      <c r="J12" s="53" t="s">
        <v>19</v>
      </c>
      <c r="K12" s="52" t="s">
        <v>117</v>
      </c>
      <c r="L12" s="52" t="s">
        <v>118</v>
      </c>
      <c r="M12" s="52"/>
      <c r="N12" s="52">
        <v>1</v>
      </c>
      <c r="O12" s="52"/>
      <c r="P12" s="42"/>
      <c r="Q12" s="77"/>
      <c r="R12" s="75"/>
      <c r="S12" s="75" t="s">
        <v>64</v>
      </c>
      <c r="T12" s="76"/>
      <c r="U12" s="47"/>
      <c r="V12" s="47"/>
    </row>
    <row r="13" spans="1:22" ht="18.75" customHeight="1">
      <c r="A13" s="52">
        <f t="shared" si="1"/>
        <v>12</v>
      </c>
      <c r="B13" s="52"/>
      <c r="C13" s="57">
        <f t="shared" si="0"/>
        <v>1200</v>
      </c>
      <c r="D13" s="58" t="s">
        <v>41</v>
      </c>
      <c r="E13" s="59" t="s">
        <v>36</v>
      </c>
      <c r="F13" s="53" t="s">
        <v>36</v>
      </c>
      <c r="G13" s="59">
        <v>0</v>
      </c>
      <c r="H13" s="60"/>
      <c r="I13" s="53" t="s">
        <v>36</v>
      </c>
      <c r="J13" s="53" t="s">
        <v>19</v>
      </c>
      <c r="K13" s="52" t="s">
        <v>117</v>
      </c>
      <c r="L13" s="52" t="s">
        <v>118</v>
      </c>
      <c r="M13" s="52"/>
      <c r="N13" s="52">
        <v>1</v>
      </c>
      <c r="O13" s="52"/>
      <c r="P13" s="42"/>
      <c r="Q13" s="77"/>
      <c r="R13" s="75"/>
      <c r="S13" s="75" t="s">
        <v>64</v>
      </c>
      <c r="T13" s="76"/>
      <c r="U13" s="47"/>
      <c r="V13" s="47"/>
    </row>
    <row r="14" spans="1:22" ht="18.75" customHeight="1">
      <c r="A14" s="52">
        <f t="shared" si="1"/>
        <v>13</v>
      </c>
      <c r="B14" s="52"/>
      <c r="C14" s="57">
        <f t="shared" si="0"/>
        <v>1300</v>
      </c>
      <c r="D14" s="58" t="s">
        <v>128</v>
      </c>
      <c r="E14" s="59" t="s">
        <v>36</v>
      </c>
      <c r="F14" s="53" t="s">
        <v>36</v>
      </c>
      <c r="G14" s="59">
        <v>1</v>
      </c>
      <c r="H14" s="60"/>
      <c r="I14" s="53" t="s">
        <v>36</v>
      </c>
      <c r="J14" s="53"/>
      <c r="K14" s="52" t="s">
        <v>117</v>
      </c>
      <c r="L14" s="52" t="s">
        <v>118</v>
      </c>
      <c r="M14" s="52">
        <v>1</v>
      </c>
      <c r="N14" s="52"/>
      <c r="O14" s="52" t="s">
        <v>62</v>
      </c>
      <c r="P14" s="42"/>
      <c r="Q14" s="77"/>
      <c r="R14" s="75"/>
      <c r="S14" s="75"/>
      <c r="T14" s="76"/>
      <c r="U14" s="47"/>
      <c r="V14" s="47"/>
    </row>
    <row r="15" spans="1:22" ht="18.75" customHeight="1">
      <c r="A15" s="52">
        <f t="shared" si="1"/>
        <v>14</v>
      </c>
      <c r="B15" s="52"/>
      <c r="C15" s="57">
        <f t="shared" si="0"/>
        <v>1400</v>
      </c>
      <c r="D15" s="58" t="s">
        <v>129</v>
      </c>
      <c r="E15" s="59" t="s">
        <v>36</v>
      </c>
      <c r="F15" s="53" t="s">
        <v>36</v>
      </c>
      <c r="G15" s="59">
        <v>1</v>
      </c>
      <c r="H15" s="60"/>
      <c r="I15" s="53" t="s">
        <v>36</v>
      </c>
      <c r="J15" s="53"/>
      <c r="K15" s="52" t="s">
        <v>117</v>
      </c>
      <c r="L15" s="52" t="s">
        <v>118</v>
      </c>
      <c r="M15" s="52">
        <v>1</v>
      </c>
      <c r="N15" s="52"/>
      <c r="O15" s="52" t="s">
        <v>62</v>
      </c>
      <c r="P15" s="42"/>
      <c r="Q15" s="77"/>
      <c r="R15" s="75"/>
      <c r="S15" s="75"/>
      <c r="T15" s="76"/>
      <c r="U15" s="47"/>
      <c r="V15" s="47"/>
    </row>
    <row r="16" spans="1:22" ht="18.75" customHeight="1">
      <c r="A16" s="52">
        <f t="shared" si="1"/>
        <v>15</v>
      </c>
      <c r="B16" s="52"/>
      <c r="C16" s="57">
        <f t="shared" si="0"/>
        <v>1500</v>
      </c>
      <c r="D16" s="58" t="s">
        <v>130</v>
      </c>
      <c r="E16" s="59" t="s">
        <v>36</v>
      </c>
      <c r="F16" s="53" t="s">
        <v>36</v>
      </c>
      <c r="G16" s="59">
        <v>0</v>
      </c>
      <c r="H16" s="60"/>
      <c r="I16" s="53" t="s">
        <v>36</v>
      </c>
      <c r="J16" s="53"/>
      <c r="K16" s="52" t="s">
        <v>117</v>
      </c>
      <c r="L16" s="52" t="s">
        <v>118</v>
      </c>
      <c r="M16" s="52"/>
      <c r="N16" s="52">
        <v>1</v>
      </c>
      <c r="O16" s="52"/>
      <c r="P16" s="42"/>
      <c r="Q16" s="77"/>
      <c r="R16" s="75"/>
      <c r="S16" s="75" t="s">
        <v>64</v>
      </c>
      <c r="T16" s="76"/>
      <c r="U16" s="47"/>
      <c r="V16" s="47"/>
    </row>
    <row r="17" spans="1:22" ht="18.75" customHeight="1">
      <c r="A17" s="52">
        <f t="shared" si="1"/>
        <v>16</v>
      </c>
      <c r="B17" s="52"/>
      <c r="C17" s="57">
        <f t="shared" si="0"/>
        <v>1600</v>
      </c>
      <c r="D17" s="58" t="s">
        <v>131</v>
      </c>
      <c r="E17" s="59" t="s">
        <v>36</v>
      </c>
      <c r="F17" s="53" t="s">
        <v>36</v>
      </c>
      <c r="G17" s="59">
        <v>0</v>
      </c>
      <c r="H17" s="60"/>
      <c r="I17" s="53" t="s">
        <v>36</v>
      </c>
      <c r="J17" s="53"/>
      <c r="K17" s="52" t="s">
        <v>117</v>
      </c>
      <c r="L17" s="52" t="s">
        <v>118</v>
      </c>
      <c r="M17" s="52"/>
      <c r="N17" s="52">
        <v>1</v>
      </c>
      <c r="O17" s="52"/>
      <c r="P17" s="42"/>
      <c r="Q17" s="77"/>
      <c r="R17" s="75"/>
      <c r="S17" s="75" t="s">
        <v>64</v>
      </c>
      <c r="T17" s="76"/>
      <c r="U17" s="47"/>
      <c r="V17" s="47"/>
    </row>
    <row r="18" spans="1:22" ht="18.75" customHeight="1">
      <c r="A18" s="52">
        <f t="shared" si="1"/>
        <v>17</v>
      </c>
      <c r="B18" s="52"/>
      <c r="C18" s="57">
        <f t="shared" si="0"/>
        <v>1700</v>
      </c>
      <c r="D18" s="58" t="s">
        <v>132</v>
      </c>
      <c r="E18" s="59" t="s">
        <v>36</v>
      </c>
      <c r="F18" s="53" t="s">
        <v>36</v>
      </c>
      <c r="G18" s="59">
        <v>1</v>
      </c>
      <c r="H18" s="60"/>
      <c r="I18" s="53"/>
      <c r="J18" s="53"/>
      <c r="K18" s="52" t="s">
        <v>117</v>
      </c>
      <c r="L18" s="52" t="s">
        <v>118</v>
      </c>
      <c r="M18" s="52">
        <v>1</v>
      </c>
      <c r="N18" s="52"/>
      <c r="O18" s="52" t="s">
        <v>62</v>
      </c>
      <c r="P18" s="42"/>
      <c r="Q18" s="77"/>
      <c r="R18" s="75"/>
      <c r="S18" s="75"/>
      <c r="T18" s="76"/>
      <c r="U18" s="47"/>
      <c r="V18" s="47"/>
    </row>
    <row r="19" spans="1:22" ht="18.75" customHeight="1">
      <c r="A19" s="52">
        <f t="shared" si="1"/>
        <v>18</v>
      </c>
      <c r="B19" s="52"/>
      <c r="C19" s="57">
        <f t="shared" si="0"/>
        <v>1800</v>
      </c>
      <c r="D19" s="58" t="s">
        <v>133</v>
      </c>
      <c r="E19" s="59" t="s">
        <v>36</v>
      </c>
      <c r="F19" s="61" t="s">
        <v>19</v>
      </c>
      <c r="G19" s="59">
        <v>1</v>
      </c>
      <c r="H19" s="62"/>
      <c r="I19" s="61" t="s">
        <v>19</v>
      </c>
      <c r="J19" s="61" t="s">
        <v>134</v>
      </c>
      <c r="K19" s="52" t="s">
        <v>117</v>
      </c>
      <c r="L19" s="52" t="s">
        <v>118</v>
      </c>
      <c r="M19" s="52">
        <v>1</v>
      </c>
      <c r="N19" s="52"/>
      <c r="O19" s="52" t="s">
        <v>62</v>
      </c>
      <c r="P19" s="43"/>
      <c r="Q19" s="77"/>
      <c r="R19" s="75"/>
      <c r="S19" s="75" t="s">
        <v>64</v>
      </c>
      <c r="T19" s="76"/>
      <c r="U19" s="47"/>
      <c r="V19" s="47"/>
    </row>
    <row r="20" spans="1:22" ht="18.75" customHeight="1">
      <c r="A20" s="52">
        <f t="shared" si="1"/>
        <v>19</v>
      </c>
      <c r="B20" s="52"/>
      <c r="C20" s="57">
        <f t="shared" si="0"/>
        <v>1900</v>
      </c>
      <c r="D20" s="58" t="s">
        <v>135</v>
      </c>
      <c r="E20" s="59" t="s">
        <v>36</v>
      </c>
      <c r="F20" s="61" t="s">
        <v>19</v>
      </c>
      <c r="G20" s="59">
        <v>1</v>
      </c>
      <c r="H20" s="62"/>
      <c r="I20" s="61" t="s">
        <v>19</v>
      </c>
      <c r="J20" s="61" t="s">
        <v>134</v>
      </c>
      <c r="K20" s="52" t="s">
        <v>117</v>
      </c>
      <c r="L20" s="52" t="s">
        <v>118</v>
      </c>
      <c r="M20" s="52">
        <v>1</v>
      </c>
      <c r="N20" s="52"/>
      <c r="O20" s="52" t="s">
        <v>62</v>
      </c>
      <c r="P20" s="43"/>
      <c r="Q20" s="77"/>
      <c r="R20" s="75"/>
      <c r="S20" s="75" t="s">
        <v>64</v>
      </c>
      <c r="T20" s="76"/>
      <c r="U20" s="47"/>
      <c r="V20" s="47"/>
    </row>
    <row r="21" spans="1:22" ht="18.75" customHeight="1">
      <c r="A21" s="52">
        <f t="shared" si="1"/>
        <v>20</v>
      </c>
      <c r="B21" s="52"/>
      <c r="C21" s="57">
        <f t="shared" si="0"/>
        <v>2000</v>
      </c>
      <c r="D21" s="58" t="s">
        <v>136</v>
      </c>
      <c r="E21" s="59" t="s">
        <v>36</v>
      </c>
      <c r="F21" s="53" t="s">
        <v>19</v>
      </c>
      <c r="G21" s="59">
        <v>1</v>
      </c>
      <c r="H21" s="60"/>
      <c r="I21" s="61" t="s">
        <v>19</v>
      </c>
      <c r="J21" s="61" t="s">
        <v>134</v>
      </c>
      <c r="K21" s="52" t="s">
        <v>117</v>
      </c>
      <c r="L21" s="52" t="s">
        <v>118</v>
      </c>
      <c r="M21" s="52"/>
      <c r="N21" s="52">
        <v>1</v>
      </c>
      <c r="O21" s="52" t="s">
        <v>62</v>
      </c>
      <c r="P21" s="43" t="s">
        <v>137</v>
      </c>
      <c r="Q21" s="77"/>
      <c r="R21" s="75"/>
      <c r="S21" s="75" t="s">
        <v>64</v>
      </c>
      <c r="T21" s="76"/>
      <c r="U21" s="47"/>
      <c r="V21" s="47"/>
    </row>
    <row r="22" spans="1:22" ht="18.75" customHeight="1">
      <c r="A22" s="52">
        <f t="shared" si="1"/>
        <v>21</v>
      </c>
      <c r="B22" s="52"/>
      <c r="C22" s="57">
        <f t="shared" si="0"/>
        <v>2100</v>
      </c>
      <c r="D22" s="58" t="s">
        <v>138</v>
      </c>
      <c r="E22" s="59" t="s">
        <v>36</v>
      </c>
      <c r="F22" s="53" t="s">
        <v>36</v>
      </c>
      <c r="G22" s="59">
        <v>1</v>
      </c>
      <c r="H22" s="62"/>
      <c r="I22" s="61" t="s">
        <v>19</v>
      </c>
      <c r="J22" s="61" t="s">
        <v>134</v>
      </c>
      <c r="K22" s="52" t="s">
        <v>117</v>
      </c>
      <c r="L22" s="52" t="s">
        <v>118</v>
      </c>
      <c r="M22" s="52"/>
      <c r="N22" s="52">
        <v>1</v>
      </c>
      <c r="O22" s="52" t="s">
        <v>62</v>
      </c>
      <c r="P22" s="43"/>
      <c r="Q22" s="77"/>
      <c r="R22" s="75"/>
      <c r="S22" s="75" t="s">
        <v>81</v>
      </c>
      <c r="T22" s="76"/>
      <c r="U22" s="47"/>
      <c r="V22" s="47"/>
    </row>
    <row r="23" spans="1:22" ht="18.75" customHeight="1">
      <c r="A23" s="52">
        <f t="shared" si="1"/>
        <v>22</v>
      </c>
      <c r="B23" s="52"/>
      <c r="C23" s="57">
        <f t="shared" si="0"/>
        <v>2200</v>
      </c>
      <c r="D23" s="58" t="s">
        <v>139</v>
      </c>
      <c r="E23" s="59" t="s">
        <v>36</v>
      </c>
      <c r="F23" s="61" t="s">
        <v>36</v>
      </c>
      <c r="G23" s="59">
        <v>1</v>
      </c>
      <c r="H23" s="62"/>
      <c r="I23" s="61" t="s">
        <v>19</v>
      </c>
      <c r="J23" s="61" t="s">
        <v>140</v>
      </c>
      <c r="K23" s="52" t="s">
        <v>117</v>
      </c>
      <c r="L23" s="52" t="s">
        <v>118</v>
      </c>
      <c r="M23" s="52">
        <v>1</v>
      </c>
      <c r="N23" s="52">
        <v>1</v>
      </c>
      <c r="O23" s="52" t="s">
        <v>62</v>
      </c>
      <c r="P23" s="43"/>
      <c r="Q23" s="77"/>
      <c r="R23" s="75"/>
      <c r="S23" s="75" t="s">
        <v>81</v>
      </c>
      <c r="T23" s="76"/>
      <c r="U23" s="47"/>
      <c r="V23" s="47"/>
    </row>
    <row r="24" spans="1:22" ht="18.75" customHeight="1">
      <c r="A24" s="52">
        <f t="shared" si="1"/>
        <v>23</v>
      </c>
      <c r="B24" s="52"/>
      <c r="C24" s="57">
        <f t="shared" si="0"/>
        <v>2300</v>
      </c>
      <c r="D24" s="58" t="s">
        <v>141</v>
      </c>
      <c r="E24" s="59" t="s">
        <v>36</v>
      </c>
      <c r="F24" s="53" t="s">
        <v>36</v>
      </c>
      <c r="G24" s="59">
        <v>1</v>
      </c>
      <c r="H24" s="62"/>
      <c r="I24" s="61" t="s">
        <v>19</v>
      </c>
      <c r="J24" s="61" t="s">
        <v>142</v>
      </c>
      <c r="K24" s="52" t="s">
        <v>117</v>
      </c>
      <c r="L24" s="52" t="s">
        <v>118</v>
      </c>
      <c r="M24" s="52">
        <v>1</v>
      </c>
      <c r="N24" s="52">
        <v>1</v>
      </c>
      <c r="O24" s="52" t="s">
        <v>62</v>
      </c>
      <c r="P24" s="43"/>
      <c r="Q24" s="77"/>
      <c r="R24" s="75"/>
      <c r="S24" s="75" t="s">
        <v>81</v>
      </c>
      <c r="T24" s="76"/>
      <c r="U24" s="47"/>
      <c r="V24" s="47"/>
    </row>
    <row r="25" spans="1:22" ht="18.75" customHeight="1">
      <c r="A25" s="52">
        <f t="shared" si="1"/>
        <v>24</v>
      </c>
      <c r="B25" s="52"/>
      <c r="C25" s="57">
        <f t="shared" si="0"/>
        <v>2400</v>
      </c>
      <c r="D25" s="58" t="s">
        <v>86</v>
      </c>
      <c r="E25" s="59" t="s">
        <v>36</v>
      </c>
      <c r="F25" s="53" t="s">
        <v>36</v>
      </c>
      <c r="G25" s="59">
        <v>0</v>
      </c>
      <c r="H25" s="62"/>
      <c r="I25" s="61" t="s">
        <v>36</v>
      </c>
      <c r="J25" s="61" t="s">
        <v>19</v>
      </c>
      <c r="K25" s="52" t="s">
        <v>117</v>
      </c>
      <c r="L25" s="52" t="s">
        <v>118</v>
      </c>
      <c r="M25" s="52">
        <v>1</v>
      </c>
      <c r="N25" s="52"/>
      <c r="O25" s="52"/>
      <c r="P25" s="43"/>
      <c r="Q25" s="77"/>
      <c r="R25" s="75"/>
      <c r="S25" s="75" t="s">
        <v>81</v>
      </c>
      <c r="T25" s="76"/>
      <c r="U25" s="47"/>
      <c r="V25" s="47"/>
    </row>
    <row r="26" spans="1:22" ht="18.75" customHeight="1">
      <c r="A26" s="52">
        <f t="shared" si="1"/>
        <v>25</v>
      </c>
      <c r="B26" s="52"/>
      <c r="C26" s="57">
        <f t="shared" si="0"/>
        <v>2500</v>
      </c>
      <c r="D26" s="58" t="s">
        <v>143</v>
      </c>
      <c r="E26" s="59" t="s">
        <v>36</v>
      </c>
      <c r="F26" s="53" t="s">
        <v>36</v>
      </c>
      <c r="G26" s="59">
        <v>0</v>
      </c>
      <c r="H26" s="62"/>
      <c r="I26" s="61" t="s">
        <v>36</v>
      </c>
      <c r="J26" s="61"/>
      <c r="K26" s="52" t="s">
        <v>117</v>
      </c>
      <c r="L26" s="52" t="s">
        <v>118</v>
      </c>
      <c r="M26" s="52"/>
      <c r="N26" s="52">
        <v>1</v>
      </c>
      <c r="P26" s="43"/>
      <c r="Q26" s="77"/>
      <c r="R26" s="75"/>
      <c r="S26" s="75" t="s">
        <v>81</v>
      </c>
      <c r="T26" s="76"/>
      <c r="U26" s="47"/>
      <c r="V26" s="47"/>
    </row>
    <row r="27" spans="1:22" ht="18.75" customHeight="1">
      <c r="A27" s="52">
        <f t="shared" si="1"/>
        <v>26</v>
      </c>
      <c r="B27" s="52"/>
      <c r="C27" s="57">
        <f t="shared" si="0"/>
        <v>2600</v>
      </c>
      <c r="D27" s="58" t="s">
        <v>42</v>
      </c>
      <c r="E27" s="59" t="s">
        <v>36</v>
      </c>
      <c r="F27" s="53" t="s">
        <v>36</v>
      </c>
      <c r="G27" s="59">
        <v>1</v>
      </c>
      <c r="H27" s="62"/>
      <c r="I27" s="61" t="s">
        <v>36</v>
      </c>
      <c r="J27" s="61"/>
      <c r="K27" s="52" t="s">
        <v>117</v>
      </c>
      <c r="L27" s="52" t="s">
        <v>118</v>
      </c>
      <c r="M27" s="52">
        <v>1</v>
      </c>
      <c r="N27" s="52"/>
      <c r="O27" s="52" t="s">
        <v>62</v>
      </c>
      <c r="P27" s="43"/>
      <c r="Q27" s="77"/>
      <c r="R27" s="75"/>
      <c r="S27" s="75" t="s">
        <v>81</v>
      </c>
      <c r="T27" s="76"/>
      <c r="U27" s="47"/>
      <c r="V27" s="47"/>
    </row>
    <row r="28" spans="1:22" ht="18.75" customHeight="1">
      <c r="A28" s="52">
        <f t="shared" si="1"/>
        <v>27</v>
      </c>
      <c r="B28" s="52"/>
      <c r="C28" s="57">
        <f t="shared" si="0"/>
        <v>2700</v>
      </c>
      <c r="D28" s="58" t="s">
        <v>144</v>
      </c>
      <c r="E28" s="59" t="s">
        <v>36</v>
      </c>
      <c r="F28" s="53" t="s">
        <v>36</v>
      </c>
      <c r="G28" s="59">
        <v>0</v>
      </c>
      <c r="H28" s="60"/>
      <c r="I28" s="53" t="s">
        <v>36</v>
      </c>
      <c r="J28" s="53"/>
      <c r="K28" s="52" t="s">
        <v>117</v>
      </c>
      <c r="L28" s="52" t="s">
        <v>118</v>
      </c>
      <c r="M28" s="52">
        <v>1</v>
      </c>
      <c r="N28" s="52">
        <v>1</v>
      </c>
      <c r="O28" s="52"/>
      <c r="P28" s="42"/>
      <c r="Q28" s="77"/>
      <c r="R28" s="75"/>
      <c r="S28" s="75" t="s">
        <v>81</v>
      </c>
      <c r="T28" s="76"/>
      <c r="U28" s="47"/>
      <c r="V28" s="47"/>
    </row>
    <row r="29" spans="1:22" ht="18.75" customHeight="1">
      <c r="A29" s="52">
        <f t="shared" si="1"/>
        <v>28</v>
      </c>
      <c r="B29" s="52" t="s">
        <v>91</v>
      </c>
      <c r="C29" s="57">
        <f t="shared" si="0"/>
        <v>2801</v>
      </c>
      <c r="D29" s="58" t="s">
        <v>145</v>
      </c>
      <c r="E29" s="59" t="s">
        <v>52</v>
      </c>
      <c r="F29" s="53" t="s">
        <v>146</v>
      </c>
      <c r="G29" s="59">
        <v>1</v>
      </c>
      <c r="H29" s="60"/>
      <c r="I29" s="53" t="s">
        <v>36</v>
      </c>
      <c r="J29" s="53"/>
      <c r="K29" s="52" t="s">
        <v>117</v>
      </c>
      <c r="L29" s="52" t="s">
        <v>118</v>
      </c>
      <c r="M29" s="52"/>
      <c r="N29" s="52">
        <v>1</v>
      </c>
      <c r="O29" s="52" t="s">
        <v>62</v>
      </c>
      <c r="P29" s="42"/>
      <c r="Q29" s="77"/>
      <c r="R29" s="75"/>
      <c r="S29" s="75" t="s">
        <v>81</v>
      </c>
      <c r="T29" s="76"/>
      <c r="U29" s="47"/>
      <c r="V29" s="47"/>
    </row>
    <row r="30" spans="1:22" ht="18.75" customHeight="1">
      <c r="A30" s="52">
        <v>28</v>
      </c>
      <c r="B30" s="52" t="s">
        <v>92</v>
      </c>
      <c r="C30" s="57">
        <f t="shared" si="0"/>
        <v>2802</v>
      </c>
      <c r="D30" s="58" t="s">
        <v>145</v>
      </c>
      <c r="E30" s="59" t="s">
        <v>52</v>
      </c>
      <c r="F30" s="53" t="s">
        <v>146</v>
      </c>
      <c r="G30" s="59">
        <v>1</v>
      </c>
      <c r="H30" s="62"/>
      <c r="I30" s="53" t="s">
        <v>36</v>
      </c>
      <c r="J30" s="53"/>
      <c r="K30" s="52" t="s">
        <v>117</v>
      </c>
      <c r="L30" s="52" t="s">
        <v>118</v>
      </c>
      <c r="M30" s="52"/>
      <c r="N30" s="52">
        <v>1</v>
      </c>
      <c r="O30" s="52" t="s">
        <v>62</v>
      </c>
      <c r="P30" s="42"/>
      <c r="Q30" s="77"/>
      <c r="R30" s="75"/>
      <c r="S30" s="75" t="s">
        <v>81</v>
      </c>
      <c r="T30" s="76"/>
      <c r="U30" s="47"/>
      <c r="V30" s="47"/>
    </row>
    <row r="31" spans="1:22" ht="18.75" customHeight="1">
      <c r="A31" s="52">
        <v>28</v>
      </c>
      <c r="B31" s="52" t="s">
        <v>97</v>
      </c>
      <c r="C31" s="57">
        <f t="shared" si="0"/>
        <v>2803</v>
      </c>
      <c r="D31" s="58" t="s">
        <v>145</v>
      </c>
      <c r="E31" s="59" t="s">
        <v>52</v>
      </c>
      <c r="F31" s="53" t="s">
        <v>146</v>
      </c>
      <c r="G31" s="59">
        <v>1</v>
      </c>
      <c r="H31" s="60"/>
      <c r="I31" s="53" t="s">
        <v>36</v>
      </c>
      <c r="J31" s="53"/>
      <c r="K31" s="52" t="s">
        <v>117</v>
      </c>
      <c r="L31" s="52" t="s">
        <v>118</v>
      </c>
      <c r="M31" s="52"/>
      <c r="N31" s="52">
        <v>1</v>
      </c>
      <c r="O31" s="52" t="s">
        <v>62</v>
      </c>
      <c r="P31" s="42"/>
      <c r="Q31" s="77"/>
      <c r="R31" s="75"/>
      <c r="S31" s="75" t="s">
        <v>81</v>
      </c>
      <c r="T31" s="76"/>
      <c r="U31" s="47"/>
      <c r="V31" s="47"/>
    </row>
    <row r="32" spans="1:22" ht="18.75" customHeight="1">
      <c r="A32" s="52">
        <f t="shared" si="1"/>
        <v>29</v>
      </c>
      <c r="B32" s="52"/>
      <c r="C32" s="57">
        <f t="shared" si="0"/>
        <v>2900</v>
      </c>
      <c r="D32" s="58" t="s">
        <v>147</v>
      </c>
      <c r="E32" s="59" t="s">
        <v>36</v>
      </c>
      <c r="F32" s="61" t="s">
        <v>36</v>
      </c>
      <c r="G32" s="59">
        <v>0</v>
      </c>
      <c r="H32" s="62"/>
      <c r="I32" s="53" t="s">
        <v>36</v>
      </c>
      <c r="J32" s="53"/>
      <c r="K32" s="52" t="s">
        <v>117</v>
      </c>
      <c r="L32" s="52" t="s">
        <v>118</v>
      </c>
      <c r="M32" s="59"/>
      <c r="N32" s="52">
        <v>1</v>
      </c>
      <c r="O32" s="52"/>
      <c r="P32" s="42"/>
      <c r="Q32" s="77"/>
      <c r="R32" s="46"/>
      <c r="T32" s="71"/>
      <c r="U32" s="47"/>
      <c r="V32" s="47"/>
    </row>
    <row r="33" spans="1:22" ht="18.75" customHeight="1">
      <c r="A33" s="52">
        <f t="shared" si="1"/>
        <v>30</v>
      </c>
      <c r="B33" s="52"/>
      <c r="C33" s="57">
        <f t="shared" si="0"/>
        <v>3000</v>
      </c>
      <c r="D33" s="58" t="s">
        <v>148</v>
      </c>
      <c r="E33" s="59" t="s">
        <v>36</v>
      </c>
      <c r="F33" s="53" t="s">
        <v>36</v>
      </c>
      <c r="G33" s="59">
        <v>1</v>
      </c>
      <c r="H33" s="60"/>
      <c r="I33" s="53" t="s">
        <v>36</v>
      </c>
      <c r="J33" s="53"/>
      <c r="K33" s="52" t="s">
        <v>117</v>
      </c>
      <c r="L33" s="52" t="s">
        <v>118</v>
      </c>
      <c r="M33" s="59">
        <v>1</v>
      </c>
      <c r="N33" s="52"/>
      <c r="O33" s="52" t="s">
        <v>62</v>
      </c>
      <c r="P33" s="43"/>
      <c r="Q33" s="77"/>
      <c r="R33" s="46"/>
      <c r="T33" s="71"/>
      <c r="U33" s="47"/>
      <c r="V33" s="47"/>
    </row>
    <row r="34" spans="1:22" ht="18.75" customHeight="1">
      <c r="A34" s="52">
        <f t="shared" si="1"/>
        <v>31</v>
      </c>
      <c r="B34" s="52"/>
      <c r="C34" s="57">
        <f t="shared" si="0"/>
        <v>3100</v>
      </c>
      <c r="D34" s="58" t="s">
        <v>149</v>
      </c>
      <c r="E34" s="59" t="s">
        <v>36</v>
      </c>
      <c r="F34" s="53" t="s">
        <v>36</v>
      </c>
      <c r="G34" s="59">
        <v>1</v>
      </c>
      <c r="H34" s="62"/>
      <c r="I34" s="61" t="s">
        <v>36</v>
      </c>
      <c r="J34" s="53" t="s">
        <v>19</v>
      </c>
      <c r="K34" s="52" t="s">
        <v>117</v>
      </c>
      <c r="L34" s="52" t="s">
        <v>118</v>
      </c>
      <c r="M34" s="59"/>
      <c r="N34" s="52">
        <v>1</v>
      </c>
      <c r="O34" s="52" t="s">
        <v>62</v>
      </c>
      <c r="P34" s="42"/>
      <c r="Q34" s="77"/>
      <c r="R34" s="46"/>
      <c r="T34" s="71"/>
      <c r="U34" s="47"/>
      <c r="V34" s="47"/>
    </row>
    <row r="35" spans="1:22" ht="18.75" customHeight="1">
      <c r="A35" s="52">
        <f t="shared" si="1"/>
        <v>32</v>
      </c>
      <c r="B35" s="52"/>
      <c r="C35" s="57">
        <f t="shared" si="0"/>
        <v>3200</v>
      </c>
      <c r="D35" s="58" t="s">
        <v>150</v>
      </c>
      <c r="E35" s="59" t="s">
        <v>36</v>
      </c>
      <c r="F35" s="53" t="s">
        <v>36</v>
      </c>
      <c r="G35" s="59">
        <v>1</v>
      </c>
      <c r="H35" s="62"/>
      <c r="I35" s="53" t="s">
        <v>36</v>
      </c>
      <c r="J35" s="53" t="s">
        <v>19</v>
      </c>
      <c r="K35" s="52" t="s">
        <v>117</v>
      </c>
      <c r="L35" s="52" t="s">
        <v>118</v>
      </c>
      <c r="M35" s="59">
        <v>1</v>
      </c>
      <c r="N35" s="52"/>
      <c r="O35" s="52" t="s">
        <v>62</v>
      </c>
      <c r="P35" s="107"/>
      <c r="Q35" s="77"/>
      <c r="R35" s="46"/>
      <c r="T35" s="71"/>
      <c r="U35" s="47"/>
      <c r="V35" s="47"/>
    </row>
    <row r="36" spans="1:22" ht="18.75" customHeight="1">
      <c r="A36" s="52">
        <f t="shared" si="1"/>
        <v>33</v>
      </c>
      <c r="B36" s="52"/>
      <c r="C36" s="57">
        <f t="shared" si="0"/>
        <v>3300</v>
      </c>
      <c r="D36" s="58" t="s">
        <v>151</v>
      </c>
      <c r="E36" s="59" t="s">
        <v>36</v>
      </c>
      <c r="F36" s="53" t="s">
        <v>36</v>
      </c>
      <c r="G36" s="59">
        <v>1</v>
      </c>
      <c r="H36" s="62"/>
      <c r="I36" s="53" t="s">
        <v>36</v>
      </c>
      <c r="J36" s="53" t="s">
        <v>19</v>
      </c>
      <c r="K36" s="52" t="s">
        <v>117</v>
      </c>
      <c r="L36" s="52" t="s">
        <v>118</v>
      </c>
      <c r="M36" s="59"/>
      <c r="N36" s="52">
        <v>1</v>
      </c>
      <c r="O36" s="52" t="s">
        <v>62</v>
      </c>
      <c r="P36" s="42"/>
      <c r="Q36" s="77"/>
      <c r="R36" s="46"/>
      <c r="T36" s="71"/>
      <c r="U36" s="47"/>
      <c r="V36" s="47"/>
    </row>
    <row r="37" spans="1:22" ht="18.75" customHeight="1">
      <c r="A37" s="52">
        <f t="shared" si="1"/>
        <v>34</v>
      </c>
      <c r="B37" s="52"/>
      <c r="C37" s="57">
        <f t="shared" si="0"/>
        <v>3400</v>
      </c>
      <c r="D37" s="58" t="s">
        <v>152</v>
      </c>
      <c r="E37" s="59" t="s">
        <v>36</v>
      </c>
      <c r="F37" s="53" t="s">
        <v>36</v>
      </c>
      <c r="G37" s="59">
        <v>0</v>
      </c>
      <c r="H37" s="62"/>
      <c r="I37" s="53" t="s">
        <v>36</v>
      </c>
      <c r="J37" s="53" t="s">
        <v>19</v>
      </c>
      <c r="K37" s="52" t="s">
        <v>117</v>
      </c>
      <c r="L37" s="52" t="s">
        <v>118</v>
      </c>
      <c r="M37" s="59"/>
      <c r="N37" s="52">
        <v>1</v>
      </c>
      <c r="O37" s="52"/>
      <c r="P37" s="42" t="s">
        <v>153</v>
      </c>
      <c r="Q37" s="77"/>
      <c r="R37" s="46"/>
      <c r="T37" s="71"/>
      <c r="U37" s="47"/>
      <c r="V37" s="47"/>
    </row>
    <row r="38" spans="1:22" ht="18.75" customHeight="1">
      <c r="A38" s="52">
        <f>IF(D38=D37,A37,A37+1)</f>
        <v>35</v>
      </c>
      <c r="B38" s="52"/>
      <c r="C38" s="57">
        <f t="shared" si="0"/>
        <v>3500</v>
      </c>
      <c r="D38" s="58" t="s">
        <v>43</v>
      </c>
      <c r="E38" s="59" t="s">
        <v>36</v>
      </c>
      <c r="F38" s="53" t="s">
        <v>36</v>
      </c>
      <c r="G38" s="59">
        <v>0</v>
      </c>
      <c r="H38" s="60"/>
      <c r="I38" s="53" t="s">
        <v>36</v>
      </c>
      <c r="J38" s="53" t="s">
        <v>154</v>
      </c>
      <c r="K38" s="52" t="s">
        <v>117</v>
      </c>
      <c r="L38" s="52" t="s">
        <v>118</v>
      </c>
      <c r="M38" s="59"/>
      <c r="N38" s="52">
        <v>1</v>
      </c>
      <c r="O38" s="52"/>
      <c r="P38" s="42"/>
      <c r="Q38" s="77"/>
      <c r="R38" s="46"/>
      <c r="T38" s="71"/>
      <c r="U38" s="47"/>
      <c r="V38" s="47"/>
    </row>
    <row r="39" spans="1:22" ht="18.75" customHeight="1" thickBot="1">
      <c r="A39" s="108">
        <f t="shared" si="1"/>
        <v>36</v>
      </c>
      <c r="B39" s="108"/>
      <c r="C39" s="109">
        <f t="shared" si="0"/>
        <v>3600</v>
      </c>
      <c r="D39" s="110" t="s">
        <v>44</v>
      </c>
      <c r="E39" s="111" t="s">
        <v>36</v>
      </c>
      <c r="F39" s="112" t="s">
        <v>36</v>
      </c>
      <c r="G39" s="111">
        <v>0</v>
      </c>
      <c r="H39" s="113"/>
      <c r="I39" s="53"/>
      <c r="J39" s="53" t="s">
        <v>19</v>
      </c>
      <c r="K39" s="108" t="s">
        <v>117</v>
      </c>
      <c r="L39" s="108" t="s">
        <v>118</v>
      </c>
      <c r="M39" s="111">
        <v>1</v>
      </c>
      <c r="N39" s="108"/>
      <c r="O39" s="108"/>
      <c r="P39" s="43" t="s">
        <v>155</v>
      </c>
      <c r="Q39" s="77"/>
      <c r="R39" s="46"/>
      <c r="T39" s="71"/>
      <c r="U39" s="115"/>
      <c r="V39" s="47"/>
    </row>
    <row r="40" spans="1:22" ht="18.75" customHeight="1">
      <c r="A40" s="116">
        <f t="shared" si="1"/>
        <v>37</v>
      </c>
      <c r="B40" s="116"/>
      <c r="C40" s="117">
        <f t="shared" si="0"/>
        <v>3700</v>
      </c>
      <c r="D40" s="118" t="s">
        <v>45</v>
      </c>
      <c r="E40" s="119" t="s">
        <v>36</v>
      </c>
      <c r="F40" s="120" t="s">
        <v>36</v>
      </c>
      <c r="G40" s="119">
        <v>1</v>
      </c>
      <c r="H40" s="121"/>
      <c r="I40" s="61" t="s">
        <v>36</v>
      </c>
      <c r="J40" s="53" t="s">
        <v>156</v>
      </c>
      <c r="K40" s="116" t="s">
        <v>117</v>
      </c>
      <c r="L40" s="116" t="s">
        <v>118</v>
      </c>
      <c r="M40" s="119">
        <v>1</v>
      </c>
      <c r="N40" s="116"/>
      <c r="O40" s="116" t="s">
        <v>62</v>
      </c>
      <c r="P40" s="122"/>
      <c r="Q40" s="123"/>
      <c r="R40" s="124"/>
      <c r="S40" s="125"/>
      <c r="T40" s="125"/>
      <c r="U40" s="126"/>
      <c r="V40" s="47"/>
    </row>
    <row r="41" spans="1:22" ht="18.75" customHeight="1">
      <c r="A41" s="52">
        <f t="shared" si="1"/>
        <v>38</v>
      </c>
      <c r="B41" s="52"/>
      <c r="C41" s="57">
        <f t="shared" si="0"/>
        <v>3800</v>
      </c>
      <c r="D41" s="58" t="s">
        <v>46</v>
      </c>
      <c r="E41" s="59" t="s">
        <v>36</v>
      </c>
      <c r="F41" s="53" t="s">
        <v>36</v>
      </c>
      <c r="G41" s="59">
        <v>1</v>
      </c>
      <c r="H41" s="62"/>
      <c r="I41" s="53" t="s">
        <v>36</v>
      </c>
      <c r="J41" s="53" t="s">
        <v>157</v>
      </c>
      <c r="K41" s="127" t="s">
        <v>117</v>
      </c>
      <c r="L41" s="127" t="s">
        <v>118</v>
      </c>
      <c r="M41" s="59">
        <v>1</v>
      </c>
      <c r="N41" s="52"/>
      <c r="O41" s="52" t="s">
        <v>62</v>
      </c>
      <c r="P41" s="42"/>
      <c r="Q41" s="77"/>
      <c r="R41" s="46"/>
      <c r="T41" s="71"/>
      <c r="U41" s="47"/>
      <c r="V41" s="47"/>
    </row>
    <row r="42" spans="1:22" ht="18.75" customHeight="1">
      <c r="A42" s="52">
        <f t="shared" si="1"/>
        <v>39</v>
      </c>
      <c r="B42" s="52"/>
      <c r="C42" s="57">
        <f t="shared" si="0"/>
        <v>3900</v>
      </c>
      <c r="D42" s="58" t="s">
        <v>47</v>
      </c>
      <c r="E42" s="59" t="s">
        <v>36</v>
      </c>
      <c r="F42" s="53" t="s">
        <v>36</v>
      </c>
      <c r="G42" s="59">
        <v>1</v>
      </c>
      <c r="H42" s="62"/>
      <c r="I42" s="53" t="s">
        <v>36</v>
      </c>
      <c r="J42" s="53" t="s">
        <v>156</v>
      </c>
      <c r="K42" s="127" t="s">
        <v>117</v>
      </c>
      <c r="L42" s="127" t="s">
        <v>118</v>
      </c>
      <c r="M42" s="59"/>
      <c r="N42" s="52">
        <v>1</v>
      </c>
      <c r="O42" s="52" t="s">
        <v>62</v>
      </c>
      <c r="P42" s="42"/>
      <c r="Q42" s="77"/>
      <c r="R42" s="46"/>
      <c r="T42" s="71"/>
      <c r="U42" s="47"/>
      <c r="V42" s="47"/>
    </row>
    <row r="43" spans="1:22" ht="18.75" customHeight="1">
      <c r="A43" s="52">
        <f t="shared" si="1"/>
        <v>40</v>
      </c>
      <c r="B43" s="52"/>
      <c r="C43" s="57">
        <f t="shared" si="0"/>
        <v>4000</v>
      </c>
      <c r="D43" s="58" t="s">
        <v>48</v>
      </c>
      <c r="E43" s="59" t="s">
        <v>36</v>
      </c>
      <c r="F43" s="53" t="s">
        <v>36</v>
      </c>
      <c r="G43" s="59">
        <v>1</v>
      </c>
      <c r="H43" s="60"/>
      <c r="I43" s="53" t="s">
        <v>36</v>
      </c>
      <c r="J43" s="53" t="s">
        <v>157</v>
      </c>
      <c r="K43" s="127" t="s">
        <v>117</v>
      </c>
      <c r="L43" s="127" t="s">
        <v>118</v>
      </c>
      <c r="M43" s="59"/>
      <c r="N43" s="52">
        <v>1</v>
      </c>
      <c r="O43" s="52"/>
      <c r="P43" s="42"/>
      <c r="Q43" s="77"/>
      <c r="R43" s="46"/>
      <c r="T43" s="71"/>
      <c r="U43" s="47"/>
      <c r="V43" s="47"/>
    </row>
    <row r="44" spans="1:22" ht="18.75" customHeight="1">
      <c r="A44" s="52">
        <f t="shared" si="1"/>
        <v>41</v>
      </c>
      <c r="B44" s="52"/>
      <c r="C44" s="57">
        <f t="shared" si="0"/>
        <v>4100</v>
      </c>
      <c r="D44" s="58" t="s">
        <v>87</v>
      </c>
      <c r="E44" s="59" t="s">
        <v>36</v>
      </c>
      <c r="F44" s="53" t="s">
        <v>36</v>
      </c>
      <c r="G44" s="59">
        <v>0</v>
      </c>
      <c r="H44" s="60"/>
      <c r="I44" s="53" t="s">
        <v>36</v>
      </c>
      <c r="J44" s="53" t="s">
        <v>19</v>
      </c>
      <c r="K44" s="127" t="s">
        <v>117</v>
      </c>
      <c r="L44" s="127" t="s">
        <v>118</v>
      </c>
      <c r="M44" s="59"/>
      <c r="N44" s="52">
        <v>1</v>
      </c>
      <c r="O44" s="52"/>
      <c r="P44" s="42"/>
      <c r="Q44" s="77"/>
      <c r="R44" s="46"/>
      <c r="T44" s="71"/>
      <c r="U44" s="47"/>
      <c r="V44" s="47"/>
    </row>
    <row r="45" spans="1:22" ht="18.75" customHeight="1" thickBot="1">
      <c r="A45" s="52">
        <f t="shared" si="1"/>
        <v>42</v>
      </c>
      <c r="B45" s="52"/>
      <c r="C45" s="57">
        <f t="shared" si="0"/>
        <v>4200</v>
      </c>
      <c r="D45" s="58" t="s">
        <v>158</v>
      </c>
      <c r="E45" s="59" t="s">
        <v>36</v>
      </c>
      <c r="F45" s="53" t="s">
        <v>36</v>
      </c>
      <c r="G45" s="59">
        <v>0</v>
      </c>
      <c r="H45" s="60"/>
      <c r="I45" s="53" t="s">
        <v>36</v>
      </c>
      <c r="J45" s="53"/>
      <c r="K45" s="127" t="s">
        <v>117</v>
      </c>
      <c r="L45" s="127" t="s">
        <v>118</v>
      </c>
      <c r="M45" s="59">
        <v>1</v>
      </c>
      <c r="N45" s="52">
        <v>1</v>
      </c>
      <c r="O45" s="52"/>
      <c r="P45" s="42"/>
      <c r="Q45" s="77"/>
      <c r="R45" s="46"/>
      <c r="T45" s="71"/>
      <c r="U45" s="47"/>
      <c r="V45" s="47"/>
    </row>
    <row r="46" spans="1:22" ht="18.75" customHeight="1">
      <c r="A46" s="52">
        <f t="shared" si="1"/>
        <v>43</v>
      </c>
      <c r="B46" s="52"/>
      <c r="C46" s="57">
        <f t="shared" si="0"/>
        <v>4300</v>
      </c>
      <c r="D46" s="58" t="s">
        <v>159</v>
      </c>
      <c r="E46" s="59" t="s">
        <v>36</v>
      </c>
      <c r="F46" s="53" t="s">
        <v>36</v>
      </c>
      <c r="G46" s="59">
        <v>0</v>
      </c>
      <c r="H46" s="60"/>
      <c r="I46" s="53"/>
      <c r="J46" s="53" t="s">
        <v>19</v>
      </c>
      <c r="K46" s="127" t="s">
        <v>93</v>
      </c>
      <c r="L46" s="127" t="s">
        <v>93</v>
      </c>
      <c r="M46" s="59">
        <v>1</v>
      </c>
      <c r="N46" s="52">
        <v>1</v>
      </c>
      <c r="O46" s="52"/>
      <c r="P46" s="122" t="s">
        <v>88</v>
      </c>
      <c r="Q46" s="77"/>
      <c r="R46" s="46"/>
      <c r="T46" s="71"/>
      <c r="U46" s="47"/>
      <c r="V46" s="47"/>
    </row>
    <row r="47" spans="1:22" ht="18.75" customHeight="1">
      <c r="A47" s="52">
        <f t="shared" si="1"/>
        <v>44</v>
      </c>
      <c r="B47" s="52"/>
      <c r="C47" s="57">
        <f t="shared" si="0"/>
        <v>4400</v>
      </c>
      <c r="D47" s="58" t="s">
        <v>160</v>
      </c>
      <c r="E47" s="59" t="s">
        <v>36</v>
      </c>
      <c r="F47" s="53" t="s">
        <v>36</v>
      </c>
      <c r="G47" s="59">
        <v>0</v>
      </c>
      <c r="H47" s="60"/>
      <c r="I47" s="61" t="s">
        <v>36</v>
      </c>
      <c r="J47" s="53"/>
      <c r="K47" s="127" t="s">
        <v>93</v>
      </c>
      <c r="L47" s="127" t="s">
        <v>93</v>
      </c>
      <c r="M47" s="59">
        <v>1</v>
      </c>
      <c r="N47" s="52">
        <v>1</v>
      </c>
      <c r="O47" s="52"/>
      <c r="P47" s="42" t="s">
        <v>88</v>
      </c>
      <c r="Q47" s="77"/>
      <c r="R47" s="46"/>
      <c r="T47" s="71"/>
      <c r="U47" s="47"/>
      <c r="V47" s="47"/>
    </row>
    <row r="48" spans="1:22" ht="18.75" customHeight="1">
      <c r="A48" s="52">
        <f t="shared" si="1"/>
        <v>45</v>
      </c>
      <c r="B48" s="52"/>
      <c r="C48" s="57">
        <f t="shared" si="0"/>
        <v>4500</v>
      </c>
      <c r="D48" s="58" t="s">
        <v>161</v>
      </c>
      <c r="E48" s="59" t="s">
        <v>36</v>
      </c>
      <c r="F48" s="53" t="s">
        <v>36</v>
      </c>
      <c r="G48" s="59">
        <v>0</v>
      </c>
      <c r="H48" s="62"/>
      <c r="I48" s="53"/>
      <c r="J48" s="53"/>
      <c r="K48" s="127" t="s">
        <v>93</v>
      </c>
      <c r="L48" s="127" t="s">
        <v>93</v>
      </c>
      <c r="M48" s="59">
        <v>1</v>
      </c>
      <c r="N48" s="52"/>
      <c r="O48" s="52"/>
      <c r="P48" s="42"/>
      <c r="Q48" s="77"/>
      <c r="R48" s="46"/>
      <c r="T48" s="71"/>
      <c r="U48" s="47"/>
      <c r="V48" s="47"/>
    </row>
    <row r="49" spans="1:22" ht="18.75" customHeight="1">
      <c r="A49" s="52">
        <f t="shared" si="1"/>
        <v>46</v>
      </c>
      <c r="B49" s="52"/>
      <c r="C49" s="57">
        <f t="shared" si="0"/>
        <v>4600</v>
      </c>
      <c r="D49" s="58" t="s">
        <v>162</v>
      </c>
      <c r="E49" s="59" t="s">
        <v>36</v>
      </c>
      <c r="F49" s="53" t="s">
        <v>36</v>
      </c>
      <c r="G49" s="59">
        <v>1</v>
      </c>
      <c r="H49" s="62"/>
      <c r="I49" s="53" t="s">
        <v>163</v>
      </c>
      <c r="J49" s="53"/>
      <c r="K49" s="127" t="s">
        <v>93</v>
      </c>
      <c r="L49" s="127" t="s">
        <v>93</v>
      </c>
      <c r="M49" s="59">
        <v>1</v>
      </c>
      <c r="N49" s="52">
        <v>1</v>
      </c>
      <c r="O49" s="52" t="s">
        <v>62</v>
      </c>
      <c r="P49" s="42" t="s">
        <v>164</v>
      </c>
      <c r="Q49" s="77"/>
      <c r="R49" s="46"/>
      <c r="T49" s="71"/>
      <c r="U49" s="47"/>
      <c r="V49" s="47"/>
    </row>
    <row r="50" spans="1:22" ht="18.75" customHeight="1">
      <c r="A50" s="52">
        <f t="shared" si="1"/>
        <v>47</v>
      </c>
      <c r="B50" s="52"/>
      <c r="C50" s="57">
        <f t="shared" si="0"/>
        <v>4700</v>
      </c>
      <c r="D50" s="58" t="s">
        <v>165</v>
      </c>
      <c r="E50" s="59" t="s">
        <v>36</v>
      </c>
      <c r="F50" s="53" t="s">
        <v>36</v>
      </c>
      <c r="G50" s="59">
        <v>0</v>
      </c>
      <c r="H50" s="62"/>
      <c r="I50" s="53" t="s">
        <v>36</v>
      </c>
      <c r="J50" s="53"/>
      <c r="K50" s="127" t="s">
        <v>93</v>
      </c>
      <c r="L50" s="127" t="s">
        <v>93</v>
      </c>
      <c r="M50" s="59"/>
      <c r="N50" s="52">
        <v>1</v>
      </c>
      <c r="O50" s="52"/>
      <c r="P50" s="42"/>
      <c r="Q50" s="77"/>
      <c r="R50" s="46"/>
      <c r="T50" s="71"/>
      <c r="U50" s="47"/>
      <c r="V50" s="47"/>
    </row>
    <row r="51" spans="1:22" ht="18.75" customHeight="1">
      <c r="A51" s="52">
        <f t="shared" si="1"/>
        <v>48</v>
      </c>
      <c r="B51" s="52"/>
      <c r="C51" s="57">
        <f t="shared" si="0"/>
        <v>4800</v>
      </c>
      <c r="D51" s="58" t="s">
        <v>166</v>
      </c>
      <c r="E51" s="59" t="s">
        <v>36</v>
      </c>
      <c r="F51" s="53" t="s">
        <v>36</v>
      </c>
      <c r="G51" s="59">
        <v>0</v>
      </c>
      <c r="H51" s="62" t="s">
        <v>37</v>
      </c>
      <c r="I51" s="53" t="s">
        <v>36</v>
      </c>
      <c r="J51" s="53" t="s">
        <v>19</v>
      </c>
      <c r="K51" s="127" t="s">
        <v>93</v>
      </c>
      <c r="L51" s="127" t="s">
        <v>93</v>
      </c>
      <c r="M51" s="59"/>
      <c r="N51" s="52">
        <v>1</v>
      </c>
      <c r="O51" s="52"/>
      <c r="P51" s="42"/>
      <c r="Q51" s="77"/>
      <c r="R51" s="46"/>
      <c r="T51" s="71"/>
      <c r="U51" s="47"/>
      <c r="V51" s="47"/>
    </row>
    <row r="52" spans="1:22" ht="18.75" customHeight="1" thickBot="1">
      <c r="A52" s="108">
        <f t="shared" si="1"/>
        <v>49</v>
      </c>
      <c r="B52" s="108"/>
      <c r="C52" s="109">
        <f t="shared" si="0"/>
        <v>4900</v>
      </c>
      <c r="D52" s="110" t="s">
        <v>167</v>
      </c>
      <c r="E52" s="111" t="s">
        <v>36</v>
      </c>
      <c r="F52" s="112" t="s">
        <v>36</v>
      </c>
      <c r="G52" s="111">
        <v>0</v>
      </c>
      <c r="H52" s="128" t="s">
        <v>37</v>
      </c>
      <c r="I52" s="112" t="s">
        <v>36</v>
      </c>
      <c r="J52" s="112" t="s">
        <v>19</v>
      </c>
      <c r="K52" s="129" t="s">
        <v>93</v>
      </c>
      <c r="L52" s="129" t="s">
        <v>93</v>
      </c>
      <c r="M52" s="111"/>
      <c r="N52" s="108">
        <v>1</v>
      </c>
      <c r="O52" s="108"/>
      <c r="P52" s="114"/>
      <c r="Q52" s="77"/>
      <c r="R52" s="46"/>
      <c r="T52" s="71"/>
      <c r="U52" s="47"/>
      <c r="V52" s="47"/>
    </row>
    <row r="53" spans="1:22" ht="18.75" customHeight="1">
      <c r="A53" s="116">
        <f t="shared" si="1"/>
        <v>50</v>
      </c>
      <c r="B53" s="116"/>
      <c r="C53" s="117">
        <f t="shared" si="0"/>
        <v>5000</v>
      </c>
      <c r="D53" s="118" t="s">
        <v>168</v>
      </c>
      <c r="E53" s="119" t="s">
        <v>36</v>
      </c>
      <c r="F53" s="120" t="s">
        <v>36</v>
      </c>
      <c r="G53" s="119">
        <v>0</v>
      </c>
      <c r="H53" s="130" t="s">
        <v>37</v>
      </c>
      <c r="I53" s="120" t="s">
        <v>36</v>
      </c>
      <c r="J53" s="120" t="s">
        <v>19</v>
      </c>
      <c r="K53" s="116" t="s">
        <v>93</v>
      </c>
      <c r="L53" s="116" t="s">
        <v>93</v>
      </c>
      <c r="M53" s="119">
        <v>1</v>
      </c>
      <c r="N53" s="116"/>
      <c r="O53" s="116"/>
      <c r="P53" s="122"/>
      <c r="Q53" s="131"/>
      <c r="R53" s="132"/>
      <c r="S53" s="133"/>
      <c r="T53" s="133"/>
      <c r="U53" s="134"/>
      <c r="V53" s="47"/>
    </row>
    <row r="54" spans="1:22" ht="18.75" customHeight="1">
      <c r="A54" s="127">
        <f t="shared" si="1"/>
        <v>51</v>
      </c>
      <c r="B54" s="127"/>
      <c r="C54" s="135">
        <f t="shared" si="0"/>
        <v>5100</v>
      </c>
      <c r="D54" s="136" t="s">
        <v>169</v>
      </c>
      <c r="E54" s="137" t="s">
        <v>36</v>
      </c>
      <c r="F54" s="138" t="s">
        <v>36</v>
      </c>
      <c r="G54" s="139">
        <v>0</v>
      </c>
      <c r="H54" s="138" t="s">
        <v>37</v>
      </c>
      <c r="I54" s="138" t="s">
        <v>36</v>
      </c>
      <c r="J54" s="138"/>
      <c r="K54" s="127" t="s">
        <v>93</v>
      </c>
      <c r="L54" s="127" t="s">
        <v>93</v>
      </c>
      <c r="M54" s="137">
        <v>1</v>
      </c>
      <c r="N54" s="127">
        <v>1</v>
      </c>
      <c r="O54" s="127"/>
      <c r="P54" s="140"/>
      <c r="Q54" s="77"/>
      <c r="R54" s="46"/>
      <c r="T54" s="71"/>
      <c r="U54" s="47"/>
      <c r="V54" s="47"/>
    </row>
    <row r="55" spans="1:22" ht="18.75" customHeight="1">
      <c r="A55" s="52">
        <f t="shared" si="1"/>
        <v>52</v>
      </c>
      <c r="B55" s="52"/>
      <c r="C55" s="57">
        <f t="shared" si="0"/>
        <v>5200</v>
      </c>
      <c r="D55" s="63" t="s">
        <v>170</v>
      </c>
      <c r="E55" s="59" t="s">
        <v>36</v>
      </c>
      <c r="F55" s="53" t="s">
        <v>36</v>
      </c>
      <c r="G55" s="64">
        <v>0</v>
      </c>
      <c r="H55" s="53" t="s">
        <v>37</v>
      </c>
      <c r="I55" s="53" t="s">
        <v>36</v>
      </c>
      <c r="J55" s="53"/>
      <c r="K55" s="127" t="s">
        <v>93</v>
      </c>
      <c r="L55" s="127" t="s">
        <v>93</v>
      </c>
      <c r="M55" s="52">
        <v>1</v>
      </c>
      <c r="N55" s="52">
        <v>1</v>
      </c>
      <c r="O55" s="52"/>
      <c r="P55" s="42"/>
      <c r="Q55" s="77"/>
      <c r="R55" s="46"/>
      <c r="T55" s="71"/>
      <c r="U55" s="47"/>
      <c r="V55" s="47"/>
    </row>
    <row r="56" spans="1:22" ht="18.75" customHeight="1">
      <c r="A56" s="52">
        <f t="shared" si="1"/>
        <v>53</v>
      </c>
      <c r="B56" s="52"/>
      <c r="C56" s="57">
        <f t="shared" si="0"/>
        <v>5300</v>
      </c>
      <c r="D56" s="58" t="s">
        <v>171</v>
      </c>
      <c r="E56" s="59" t="s">
        <v>36</v>
      </c>
      <c r="F56" s="53" t="s">
        <v>36</v>
      </c>
      <c r="G56" s="64">
        <v>0</v>
      </c>
      <c r="H56" s="53" t="s">
        <v>37</v>
      </c>
      <c r="I56" s="53" t="s">
        <v>36</v>
      </c>
      <c r="J56" s="53"/>
      <c r="K56" s="127" t="s">
        <v>93</v>
      </c>
      <c r="L56" s="127" t="s">
        <v>93</v>
      </c>
      <c r="M56" s="52">
        <v>1</v>
      </c>
      <c r="N56" s="52">
        <v>1</v>
      </c>
      <c r="O56" s="52"/>
      <c r="P56" s="42"/>
      <c r="Q56" s="70"/>
      <c r="T56" s="71"/>
      <c r="U56" s="47"/>
      <c r="V56" s="47"/>
    </row>
    <row r="57" spans="1:22" ht="18.75" customHeight="1">
      <c r="A57" s="52">
        <f t="shared" si="1"/>
        <v>54</v>
      </c>
      <c r="B57" s="52"/>
      <c r="C57" s="57">
        <f t="shared" si="0"/>
        <v>5400</v>
      </c>
      <c r="D57" s="65" t="s">
        <v>172</v>
      </c>
      <c r="E57" s="59" t="s">
        <v>36</v>
      </c>
      <c r="F57" s="53" t="s">
        <v>36</v>
      </c>
      <c r="G57" s="64">
        <v>0</v>
      </c>
      <c r="H57" s="53"/>
      <c r="I57" s="53" t="s">
        <v>36</v>
      </c>
      <c r="J57" s="53"/>
      <c r="K57" s="127" t="s">
        <v>89</v>
      </c>
      <c r="L57" s="127" t="s">
        <v>90</v>
      </c>
      <c r="M57" s="52"/>
      <c r="N57" s="52">
        <v>1</v>
      </c>
      <c r="O57" s="52"/>
      <c r="P57" s="42"/>
      <c r="Q57" s="70"/>
      <c r="T57" s="71"/>
      <c r="U57" s="47"/>
      <c r="V57" s="47"/>
    </row>
    <row r="58" spans="1:22" ht="18.75" customHeight="1">
      <c r="A58" s="52">
        <f t="shared" si="1"/>
        <v>55</v>
      </c>
      <c r="B58" s="52"/>
      <c r="C58" s="57">
        <f t="shared" si="0"/>
        <v>5500</v>
      </c>
      <c r="D58" s="65" t="s">
        <v>173</v>
      </c>
      <c r="E58" s="59" t="s">
        <v>36</v>
      </c>
      <c r="F58" s="53" t="s">
        <v>36</v>
      </c>
      <c r="G58" s="64">
        <v>0</v>
      </c>
      <c r="H58" s="53"/>
      <c r="I58" s="53" t="s">
        <v>36</v>
      </c>
      <c r="J58" s="53" t="s">
        <v>19</v>
      </c>
      <c r="K58" s="127" t="s">
        <v>89</v>
      </c>
      <c r="L58" s="127" t="s">
        <v>90</v>
      </c>
      <c r="M58" s="52">
        <v>1</v>
      </c>
      <c r="N58" s="52">
        <v>1</v>
      </c>
      <c r="O58" s="52"/>
      <c r="P58" s="42"/>
      <c r="Q58" s="70"/>
      <c r="T58" s="71"/>
      <c r="U58" s="47"/>
      <c r="V58" s="47"/>
    </row>
    <row r="59" spans="1:22" ht="18.75" customHeight="1">
      <c r="A59" s="52">
        <f t="shared" si="1"/>
        <v>56</v>
      </c>
      <c r="B59" s="52"/>
      <c r="C59" s="57">
        <f t="shared" si="0"/>
        <v>5600</v>
      </c>
      <c r="D59" s="65" t="s">
        <v>174</v>
      </c>
      <c r="E59" s="59" t="s">
        <v>36</v>
      </c>
      <c r="F59" s="53" t="s">
        <v>36</v>
      </c>
      <c r="G59" s="64">
        <v>0</v>
      </c>
      <c r="H59" s="53"/>
      <c r="I59" s="53" t="s">
        <v>36</v>
      </c>
      <c r="J59" s="53" t="s">
        <v>19</v>
      </c>
      <c r="K59" s="127" t="s">
        <v>89</v>
      </c>
      <c r="L59" s="127" t="s">
        <v>90</v>
      </c>
      <c r="M59" s="52">
        <v>1</v>
      </c>
      <c r="N59" s="52">
        <v>1</v>
      </c>
      <c r="O59" s="52"/>
      <c r="P59" s="42"/>
      <c r="Q59" s="70"/>
      <c r="T59" s="71"/>
      <c r="U59" s="47"/>
      <c r="V59" s="47"/>
    </row>
    <row r="60" spans="1:22" ht="18.75" customHeight="1">
      <c r="A60" s="52">
        <f t="shared" si="1"/>
        <v>57</v>
      </c>
      <c r="B60" s="52"/>
      <c r="C60" s="57">
        <f t="shared" si="0"/>
        <v>5700</v>
      </c>
      <c r="D60" s="65" t="s">
        <v>175</v>
      </c>
      <c r="E60" s="59" t="s">
        <v>36</v>
      </c>
      <c r="F60" s="53" t="s">
        <v>36</v>
      </c>
      <c r="G60" s="64">
        <v>0</v>
      </c>
      <c r="H60" s="53"/>
      <c r="I60" s="53" t="s">
        <v>36</v>
      </c>
      <c r="J60" s="53" t="s">
        <v>19</v>
      </c>
      <c r="K60" s="127" t="s">
        <v>89</v>
      </c>
      <c r="L60" s="127" t="s">
        <v>90</v>
      </c>
      <c r="M60" s="52">
        <v>1</v>
      </c>
      <c r="N60" s="52">
        <v>1</v>
      </c>
      <c r="O60" s="52"/>
      <c r="P60" s="42"/>
      <c r="Q60" s="70"/>
      <c r="T60" s="71"/>
      <c r="U60" s="47"/>
      <c r="V60" s="47"/>
    </row>
    <row r="61" spans="1:22" ht="18.75" customHeight="1">
      <c r="A61" s="52">
        <f t="shared" si="1"/>
        <v>58</v>
      </c>
      <c r="B61" s="52" t="s">
        <v>91</v>
      </c>
      <c r="C61" s="57">
        <f t="shared" si="0"/>
        <v>5801</v>
      </c>
      <c r="D61" s="65" t="s">
        <v>176</v>
      </c>
      <c r="E61" s="59" t="s">
        <v>52</v>
      </c>
      <c r="F61" s="53" t="s">
        <v>36</v>
      </c>
      <c r="G61" s="64">
        <v>0</v>
      </c>
      <c r="H61" s="53"/>
      <c r="I61" s="53" t="s">
        <v>36</v>
      </c>
      <c r="J61" s="53"/>
      <c r="K61" s="127" t="s">
        <v>89</v>
      </c>
      <c r="L61" s="127" t="s">
        <v>90</v>
      </c>
      <c r="M61" s="52">
        <v>1</v>
      </c>
      <c r="N61" s="52">
        <v>1</v>
      </c>
      <c r="O61" s="52"/>
      <c r="P61" s="42"/>
      <c r="Q61" s="70"/>
      <c r="T61" s="71"/>
      <c r="U61" s="47"/>
      <c r="V61" s="47"/>
    </row>
    <row r="62" spans="1:22" ht="18.75" customHeight="1">
      <c r="A62" s="52">
        <v>58</v>
      </c>
      <c r="B62" s="52" t="s">
        <v>92</v>
      </c>
      <c r="C62" s="57">
        <f t="shared" si="0"/>
        <v>5802</v>
      </c>
      <c r="D62" s="65" t="s">
        <v>176</v>
      </c>
      <c r="E62" s="59" t="s">
        <v>52</v>
      </c>
      <c r="F62" s="53" t="s">
        <v>36</v>
      </c>
      <c r="G62" s="64">
        <v>0</v>
      </c>
      <c r="H62" s="53"/>
      <c r="I62" s="53" t="s">
        <v>36</v>
      </c>
      <c r="J62" s="53"/>
      <c r="K62" s="127" t="s">
        <v>89</v>
      </c>
      <c r="L62" s="127" t="s">
        <v>90</v>
      </c>
      <c r="M62" s="52"/>
      <c r="N62" s="52">
        <v>1</v>
      </c>
      <c r="O62" s="52"/>
      <c r="P62" s="42"/>
      <c r="Q62" s="70"/>
      <c r="T62" s="71"/>
      <c r="U62" s="47"/>
      <c r="V62" s="47"/>
    </row>
    <row r="63" spans="1:22" ht="18.75" customHeight="1">
      <c r="A63" s="52">
        <f t="shared" ref="A63:A122" si="2">IF(D63=D62,A62,A62+1)</f>
        <v>59</v>
      </c>
      <c r="B63" s="52" t="s">
        <v>91</v>
      </c>
      <c r="C63" s="57">
        <f t="shared" si="0"/>
        <v>5901</v>
      </c>
      <c r="D63" s="65" t="s">
        <v>177</v>
      </c>
      <c r="E63" s="59" t="s">
        <v>52</v>
      </c>
      <c r="F63" s="53" t="s">
        <v>36</v>
      </c>
      <c r="G63" s="64">
        <v>0</v>
      </c>
      <c r="H63" s="53"/>
      <c r="I63" s="53" t="s">
        <v>36</v>
      </c>
      <c r="J63" s="53" t="s">
        <v>19</v>
      </c>
      <c r="K63" s="127" t="s">
        <v>89</v>
      </c>
      <c r="L63" s="127" t="s">
        <v>90</v>
      </c>
      <c r="M63" s="52">
        <v>1</v>
      </c>
      <c r="N63" s="52">
        <v>1</v>
      </c>
      <c r="O63" s="52"/>
      <c r="P63" s="42"/>
      <c r="Q63" s="70"/>
      <c r="T63" s="71"/>
      <c r="U63" s="47"/>
      <c r="V63" s="47"/>
    </row>
    <row r="64" spans="1:22" ht="18.75" customHeight="1">
      <c r="A64" s="52">
        <v>59</v>
      </c>
      <c r="B64" s="52" t="s">
        <v>92</v>
      </c>
      <c r="C64" s="57">
        <f t="shared" si="0"/>
        <v>5902</v>
      </c>
      <c r="D64" s="65" t="s">
        <v>177</v>
      </c>
      <c r="E64" s="59" t="s">
        <v>52</v>
      </c>
      <c r="F64" s="53" t="s">
        <v>36</v>
      </c>
      <c r="G64" s="64">
        <v>0</v>
      </c>
      <c r="H64" s="53"/>
      <c r="I64" s="53" t="s">
        <v>36</v>
      </c>
      <c r="J64" s="53" t="s">
        <v>19</v>
      </c>
      <c r="K64" s="127" t="s">
        <v>89</v>
      </c>
      <c r="L64" s="127" t="s">
        <v>90</v>
      </c>
      <c r="M64" s="52">
        <v>1</v>
      </c>
      <c r="N64" s="52">
        <v>1</v>
      </c>
      <c r="O64" s="52"/>
      <c r="P64" s="42"/>
      <c r="Q64" s="70"/>
      <c r="T64" s="71"/>
      <c r="U64" s="47"/>
      <c r="V64" s="47"/>
    </row>
    <row r="65" spans="1:22" ht="18.75" customHeight="1">
      <c r="A65" s="52">
        <v>59</v>
      </c>
      <c r="B65" s="52" t="s">
        <v>97</v>
      </c>
      <c r="C65" s="57">
        <f t="shared" si="0"/>
        <v>5903</v>
      </c>
      <c r="D65" s="58" t="s">
        <v>177</v>
      </c>
      <c r="E65" s="59" t="s">
        <v>52</v>
      </c>
      <c r="F65" s="53" t="s">
        <v>36</v>
      </c>
      <c r="G65" s="64">
        <v>0</v>
      </c>
      <c r="H65" s="53"/>
      <c r="I65" s="53" t="s">
        <v>36</v>
      </c>
      <c r="J65" s="53" t="s">
        <v>19</v>
      </c>
      <c r="K65" s="127" t="s">
        <v>89</v>
      </c>
      <c r="L65" s="127" t="s">
        <v>90</v>
      </c>
      <c r="M65" s="52">
        <v>1</v>
      </c>
      <c r="N65" s="52">
        <v>1</v>
      </c>
      <c r="O65" s="52"/>
      <c r="P65" s="42"/>
      <c r="Q65" s="70" t="s">
        <v>94</v>
      </c>
      <c r="T65" s="71"/>
      <c r="U65" s="47"/>
      <c r="V65" s="47"/>
    </row>
    <row r="66" spans="1:22" ht="18.75" customHeight="1">
      <c r="A66" s="52">
        <v>59</v>
      </c>
      <c r="B66" s="52" t="s">
        <v>98</v>
      </c>
      <c r="C66" s="57">
        <f t="shared" ref="C66:C123" si="3">IF(B66="",A66*100,A66*100+VLOOKUP(B66,$R$2:$T$31,3,FALSE))</f>
        <v>5904</v>
      </c>
      <c r="D66" s="65" t="s">
        <v>177</v>
      </c>
      <c r="E66" s="59" t="s">
        <v>52</v>
      </c>
      <c r="F66" s="53" t="s">
        <v>36</v>
      </c>
      <c r="G66" s="64">
        <v>0</v>
      </c>
      <c r="H66" s="53"/>
      <c r="I66" s="53" t="s">
        <v>36</v>
      </c>
      <c r="J66" s="53" t="s">
        <v>19</v>
      </c>
      <c r="K66" s="127" t="s">
        <v>89</v>
      </c>
      <c r="L66" s="127" t="s">
        <v>90</v>
      </c>
      <c r="M66" s="52">
        <v>1</v>
      </c>
      <c r="N66" s="52">
        <v>1</v>
      </c>
      <c r="O66" s="52"/>
      <c r="P66" s="42"/>
      <c r="Q66" s="70" t="s">
        <v>94</v>
      </c>
      <c r="T66" s="71"/>
      <c r="U66" s="47"/>
      <c r="V66" s="47"/>
    </row>
    <row r="67" spans="1:22" ht="18.75" customHeight="1">
      <c r="A67" s="52">
        <v>59</v>
      </c>
      <c r="B67" s="52" t="s">
        <v>99</v>
      </c>
      <c r="C67" s="57">
        <f t="shared" si="3"/>
        <v>5905</v>
      </c>
      <c r="D67" s="65" t="s">
        <v>177</v>
      </c>
      <c r="E67" s="59" t="s">
        <v>52</v>
      </c>
      <c r="F67" s="53" t="s">
        <v>36</v>
      </c>
      <c r="G67" s="64">
        <v>0</v>
      </c>
      <c r="H67" s="53"/>
      <c r="I67" s="53" t="s">
        <v>36</v>
      </c>
      <c r="J67" s="53" t="s">
        <v>19</v>
      </c>
      <c r="K67" s="127" t="s">
        <v>89</v>
      </c>
      <c r="L67" s="127" t="s">
        <v>90</v>
      </c>
      <c r="M67" s="52">
        <v>1</v>
      </c>
      <c r="N67" s="52">
        <v>1</v>
      </c>
      <c r="O67" s="52"/>
      <c r="P67" s="42"/>
      <c r="Q67" s="141" t="s">
        <v>94</v>
      </c>
      <c r="T67" s="71"/>
      <c r="U67" s="47"/>
      <c r="V67" s="47"/>
    </row>
    <row r="68" spans="1:22" ht="18.75" customHeight="1">
      <c r="A68" s="52">
        <f t="shared" si="2"/>
        <v>60</v>
      </c>
      <c r="B68" s="52"/>
      <c r="C68" s="57">
        <f t="shared" si="3"/>
        <v>6000</v>
      </c>
      <c r="D68" s="58" t="s">
        <v>178</v>
      </c>
      <c r="E68" s="59" t="s">
        <v>36</v>
      </c>
      <c r="F68" s="53" t="s">
        <v>36</v>
      </c>
      <c r="G68" s="64">
        <v>1</v>
      </c>
      <c r="H68" s="53"/>
      <c r="I68" s="53" t="s">
        <v>36</v>
      </c>
      <c r="J68" s="53" t="s">
        <v>19</v>
      </c>
      <c r="K68" s="127" t="s">
        <v>89</v>
      </c>
      <c r="L68" s="127" t="s">
        <v>90</v>
      </c>
      <c r="M68" s="52">
        <v>1</v>
      </c>
      <c r="N68" s="52">
        <v>1</v>
      </c>
      <c r="O68" s="52" t="s">
        <v>62</v>
      </c>
      <c r="P68" s="42"/>
      <c r="Q68" s="141" t="s">
        <v>94</v>
      </c>
      <c r="T68" s="71"/>
      <c r="U68" s="47"/>
      <c r="V68" s="47"/>
    </row>
    <row r="69" spans="1:22" ht="18.75" customHeight="1">
      <c r="A69" s="52">
        <f t="shared" si="2"/>
        <v>61</v>
      </c>
      <c r="B69" s="52"/>
      <c r="C69" s="57">
        <f t="shared" si="3"/>
        <v>6100</v>
      </c>
      <c r="D69" s="65" t="s">
        <v>179</v>
      </c>
      <c r="E69" s="59" t="s">
        <v>36</v>
      </c>
      <c r="F69" s="53" t="s">
        <v>36</v>
      </c>
      <c r="G69" s="64">
        <v>1</v>
      </c>
      <c r="H69" s="53"/>
      <c r="I69" s="53" t="s">
        <v>36</v>
      </c>
      <c r="J69" s="53" t="s">
        <v>19</v>
      </c>
      <c r="K69" s="127" t="s">
        <v>89</v>
      </c>
      <c r="L69" s="127" t="s">
        <v>90</v>
      </c>
      <c r="M69" s="52">
        <v>1</v>
      </c>
      <c r="N69" s="52">
        <v>1</v>
      </c>
      <c r="O69" s="52" t="s">
        <v>62</v>
      </c>
      <c r="P69" s="42"/>
      <c r="Q69" s="141" t="s">
        <v>94</v>
      </c>
      <c r="T69" s="71"/>
      <c r="U69" s="47"/>
      <c r="V69" s="47"/>
    </row>
    <row r="70" spans="1:22" ht="18.75" customHeight="1">
      <c r="A70" s="52">
        <f t="shared" si="2"/>
        <v>62</v>
      </c>
      <c r="B70" s="52"/>
      <c r="C70" s="57">
        <f t="shared" si="3"/>
        <v>6200</v>
      </c>
      <c r="D70" s="65" t="s">
        <v>180</v>
      </c>
      <c r="E70" s="59" t="s">
        <v>36</v>
      </c>
      <c r="F70" s="53" t="s">
        <v>36</v>
      </c>
      <c r="G70" s="64">
        <v>1</v>
      </c>
      <c r="H70" s="53"/>
      <c r="I70" s="53" t="s">
        <v>36</v>
      </c>
      <c r="J70" s="53" t="s">
        <v>19</v>
      </c>
      <c r="K70" s="127" t="s">
        <v>89</v>
      </c>
      <c r="L70" s="127" t="s">
        <v>90</v>
      </c>
      <c r="M70" s="52">
        <v>1</v>
      </c>
      <c r="N70" s="52">
        <v>1</v>
      </c>
      <c r="O70" s="52" t="s">
        <v>62</v>
      </c>
      <c r="P70" s="42"/>
      <c r="Q70" s="141" t="s">
        <v>94</v>
      </c>
      <c r="T70" s="71"/>
      <c r="U70" s="47"/>
      <c r="V70" s="47"/>
    </row>
    <row r="71" spans="1:22" ht="18.75" customHeight="1">
      <c r="A71" s="52">
        <f t="shared" si="2"/>
        <v>63</v>
      </c>
      <c r="B71" s="52"/>
      <c r="C71" s="57">
        <f t="shared" si="3"/>
        <v>6300</v>
      </c>
      <c r="D71" s="65" t="s">
        <v>181</v>
      </c>
      <c r="E71" s="59" t="s">
        <v>36</v>
      </c>
      <c r="F71" s="53" t="s">
        <v>36</v>
      </c>
      <c r="G71" s="64">
        <v>0</v>
      </c>
      <c r="H71" s="53"/>
      <c r="I71" s="53" t="s">
        <v>36</v>
      </c>
      <c r="J71" s="53" t="s">
        <v>19</v>
      </c>
      <c r="K71" s="127" t="s">
        <v>89</v>
      </c>
      <c r="L71" s="127" t="s">
        <v>90</v>
      </c>
      <c r="M71" s="52">
        <v>1</v>
      </c>
      <c r="N71" s="52">
        <v>1</v>
      </c>
      <c r="O71" s="52" t="s">
        <v>62</v>
      </c>
      <c r="P71" s="42"/>
      <c r="Q71" s="141" t="s">
        <v>94</v>
      </c>
      <c r="T71" s="71"/>
      <c r="U71" s="47"/>
      <c r="V71" s="47"/>
    </row>
    <row r="72" spans="1:22" ht="18.75" customHeight="1">
      <c r="A72" s="52">
        <f t="shared" si="2"/>
        <v>64</v>
      </c>
      <c r="B72" s="52"/>
      <c r="C72" s="57">
        <f t="shared" si="3"/>
        <v>6400</v>
      </c>
      <c r="D72" s="65" t="s">
        <v>182</v>
      </c>
      <c r="E72" s="59" t="s">
        <v>36</v>
      </c>
      <c r="F72" s="53" t="s">
        <v>36</v>
      </c>
      <c r="G72" s="64">
        <v>1</v>
      </c>
      <c r="H72" s="53"/>
      <c r="I72" s="53" t="s">
        <v>36</v>
      </c>
      <c r="J72" s="53" t="s">
        <v>19</v>
      </c>
      <c r="K72" s="127" t="s">
        <v>89</v>
      </c>
      <c r="L72" s="127" t="s">
        <v>90</v>
      </c>
      <c r="M72" s="52">
        <v>1</v>
      </c>
      <c r="N72" s="52">
        <v>1</v>
      </c>
      <c r="O72" s="52" t="s">
        <v>62</v>
      </c>
      <c r="P72" s="42"/>
      <c r="Q72" s="141" t="s">
        <v>94</v>
      </c>
      <c r="T72" s="71"/>
      <c r="U72" s="47"/>
      <c r="V72" s="47"/>
    </row>
    <row r="73" spans="1:22" ht="18.75" customHeight="1">
      <c r="A73" s="52">
        <f t="shared" si="2"/>
        <v>65</v>
      </c>
      <c r="B73" s="52"/>
      <c r="C73" s="57">
        <f t="shared" si="3"/>
        <v>6500</v>
      </c>
      <c r="D73" s="65" t="s">
        <v>183</v>
      </c>
      <c r="E73" s="59" t="s">
        <v>36</v>
      </c>
      <c r="F73" s="53" t="s">
        <v>36</v>
      </c>
      <c r="G73" s="64">
        <v>0</v>
      </c>
      <c r="H73" s="53"/>
      <c r="I73" s="53" t="s">
        <v>36</v>
      </c>
      <c r="J73" s="53" t="s">
        <v>19</v>
      </c>
      <c r="K73" s="127" t="s">
        <v>89</v>
      </c>
      <c r="L73" s="127" t="s">
        <v>90</v>
      </c>
      <c r="M73" s="52">
        <v>1</v>
      </c>
      <c r="N73" s="52">
        <v>1</v>
      </c>
      <c r="O73" s="52" t="s">
        <v>62</v>
      </c>
      <c r="P73" s="42"/>
      <c r="Q73" s="141" t="s">
        <v>94</v>
      </c>
      <c r="T73" s="71"/>
      <c r="U73" s="47"/>
      <c r="V73" s="47"/>
    </row>
    <row r="74" spans="1:22" ht="18.75" customHeight="1">
      <c r="A74" s="52">
        <f t="shared" si="2"/>
        <v>66</v>
      </c>
      <c r="B74" s="52"/>
      <c r="C74" s="57">
        <f t="shared" si="3"/>
        <v>6600</v>
      </c>
      <c r="D74" s="65" t="s">
        <v>184</v>
      </c>
      <c r="E74" s="59" t="s">
        <v>36</v>
      </c>
      <c r="F74" s="53" t="s">
        <v>36</v>
      </c>
      <c r="G74" s="64">
        <v>1</v>
      </c>
      <c r="H74" s="53"/>
      <c r="I74" s="53" t="s">
        <v>36</v>
      </c>
      <c r="J74" s="53" t="s">
        <v>19</v>
      </c>
      <c r="K74" s="127" t="s">
        <v>89</v>
      </c>
      <c r="L74" s="127" t="s">
        <v>90</v>
      </c>
      <c r="M74" s="52">
        <v>1</v>
      </c>
      <c r="N74" s="52">
        <v>1</v>
      </c>
      <c r="O74" s="52" t="s">
        <v>62</v>
      </c>
      <c r="P74" s="42"/>
      <c r="Q74" s="141" t="s">
        <v>94</v>
      </c>
      <c r="T74" s="71"/>
      <c r="U74" s="47"/>
      <c r="V74" s="47"/>
    </row>
    <row r="75" spans="1:22" ht="18.75" customHeight="1">
      <c r="A75" s="52">
        <f t="shared" si="2"/>
        <v>67</v>
      </c>
      <c r="B75" s="52"/>
      <c r="C75" s="57">
        <f t="shared" si="3"/>
        <v>6700</v>
      </c>
      <c r="D75" s="65" t="s">
        <v>185</v>
      </c>
      <c r="E75" s="59" t="s">
        <v>36</v>
      </c>
      <c r="F75" s="53" t="s">
        <v>36</v>
      </c>
      <c r="G75" s="64">
        <v>1</v>
      </c>
      <c r="H75" s="53"/>
      <c r="I75" s="53" t="s">
        <v>36</v>
      </c>
      <c r="J75" s="53" t="s">
        <v>19</v>
      </c>
      <c r="K75" s="127" t="s">
        <v>89</v>
      </c>
      <c r="L75" s="127" t="s">
        <v>90</v>
      </c>
      <c r="M75" s="52">
        <v>1</v>
      </c>
      <c r="N75" s="52">
        <v>1</v>
      </c>
      <c r="O75" s="52" t="s">
        <v>62</v>
      </c>
      <c r="P75" s="42"/>
      <c r="Q75" s="141" t="s">
        <v>94</v>
      </c>
      <c r="T75" s="71"/>
      <c r="U75" s="47"/>
      <c r="V75" s="47"/>
    </row>
    <row r="76" spans="1:22" ht="18.75" customHeight="1">
      <c r="A76" s="52">
        <f t="shared" si="2"/>
        <v>68</v>
      </c>
      <c r="B76" s="52"/>
      <c r="C76" s="57">
        <f t="shared" si="3"/>
        <v>6800</v>
      </c>
      <c r="D76" s="65" t="s">
        <v>186</v>
      </c>
      <c r="E76" s="59" t="s">
        <v>36</v>
      </c>
      <c r="F76" s="53" t="s">
        <v>36</v>
      </c>
      <c r="G76" s="64">
        <v>1</v>
      </c>
      <c r="H76" s="53"/>
      <c r="I76" s="53" t="s">
        <v>36</v>
      </c>
      <c r="J76" s="53" t="s">
        <v>19</v>
      </c>
      <c r="K76" s="127" t="s">
        <v>89</v>
      </c>
      <c r="L76" s="127" t="s">
        <v>90</v>
      </c>
      <c r="M76" s="52">
        <v>1</v>
      </c>
      <c r="N76" s="52">
        <v>1</v>
      </c>
      <c r="O76" s="52" t="s">
        <v>62</v>
      </c>
      <c r="P76" s="42"/>
      <c r="Q76" s="141" t="s">
        <v>94</v>
      </c>
      <c r="T76" s="71"/>
      <c r="U76" s="47"/>
      <c r="V76" s="47"/>
    </row>
    <row r="77" spans="1:22" ht="18.75" customHeight="1">
      <c r="A77" s="52">
        <f t="shared" si="2"/>
        <v>69</v>
      </c>
      <c r="B77" s="52"/>
      <c r="C77" s="57">
        <f t="shared" si="3"/>
        <v>6900</v>
      </c>
      <c r="D77" s="65" t="s">
        <v>187</v>
      </c>
      <c r="E77" s="59" t="s">
        <v>36</v>
      </c>
      <c r="F77" s="53" t="s">
        <v>36</v>
      </c>
      <c r="G77" s="64">
        <v>1</v>
      </c>
      <c r="H77" s="53"/>
      <c r="I77" s="53" t="s">
        <v>36</v>
      </c>
      <c r="J77" s="53" t="s">
        <v>19</v>
      </c>
      <c r="K77" s="127" t="s">
        <v>89</v>
      </c>
      <c r="L77" s="127" t="s">
        <v>90</v>
      </c>
      <c r="M77" s="52">
        <v>1</v>
      </c>
      <c r="N77" s="52">
        <v>1</v>
      </c>
      <c r="O77" s="52" t="s">
        <v>62</v>
      </c>
      <c r="P77" s="42"/>
      <c r="Q77" s="141" t="s">
        <v>94</v>
      </c>
      <c r="T77" s="71"/>
      <c r="U77" s="47"/>
      <c r="V77" s="47"/>
    </row>
    <row r="78" spans="1:22" ht="18.75" customHeight="1">
      <c r="A78" s="52">
        <f t="shared" si="2"/>
        <v>70</v>
      </c>
      <c r="B78" s="52"/>
      <c r="C78" s="57">
        <f t="shared" si="3"/>
        <v>7000</v>
      </c>
      <c r="D78" s="65" t="s">
        <v>188</v>
      </c>
      <c r="E78" s="59" t="s">
        <v>36</v>
      </c>
      <c r="F78" s="53" t="s">
        <v>36</v>
      </c>
      <c r="G78" s="64">
        <v>1</v>
      </c>
      <c r="H78" s="53"/>
      <c r="I78" s="53" t="s">
        <v>36</v>
      </c>
      <c r="J78" s="53" t="s">
        <v>19</v>
      </c>
      <c r="K78" s="127" t="s">
        <v>89</v>
      </c>
      <c r="L78" s="127" t="s">
        <v>90</v>
      </c>
      <c r="M78" s="52">
        <v>1</v>
      </c>
      <c r="N78" s="52">
        <v>1</v>
      </c>
      <c r="O78" s="52" t="s">
        <v>62</v>
      </c>
      <c r="P78" s="42"/>
      <c r="Q78" s="141" t="s">
        <v>94</v>
      </c>
      <c r="T78" s="71"/>
      <c r="U78" s="47"/>
      <c r="V78" s="47"/>
    </row>
    <row r="79" spans="1:22" ht="18.75" customHeight="1">
      <c r="A79" s="52">
        <f t="shared" si="2"/>
        <v>71</v>
      </c>
      <c r="B79" s="52"/>
      <c r="C79" s="57">
        <f t="shared" si="3"/>
        <v>7100</v>
      </c>
      <c r="D79" s="65" t="s">
        <v>189</v>
      </c>
      <c r="E79" s="59" t="s">
        <v>36</v>
      </c>
      <c r="F79" s="53" t="s">
        <v>36</v>
      </c>
      <c r="G79" s="64">
        <v>1</v>
      </c>
      <c r="H79" s="53"/>
      <c r="I79" s="53" t="s">
        <v>36</v>
      </c>
      <c r="J79" s="53" t="s">
        <v>19</v>
      </c>
      <c r="K79" s="127" t="s">
        <v>89</v>
      </c>
      <c r="L79" s="127" t="s">
        <v>90</v>
      </c>
      <c r="M79" s="52">
        <v>1</v>
      </c>
      <c r="N79" s="52">
        <v>1</v>
      </c>
      <c r="O79" s="52" t="s">
        <v>62</v>
      </c>
      <c r="P79" s="42"/>
      <c r="Q79" s="141" t="s">
        <v>94</v>
      </c>
      <c r="T79" s="71"/>
      <c r="U79" s="47"/>
      <c r="V79" s="47"/>
    </row>
    <row r="80" spans="1:22" ht="18.75" customHeight="1">
      <c r="A80" s="52">
        <f t="shared" si="2"/>
        <v>72</v>
      </c>
      <c r="B80" s="52"/>
      <c r="C80" s="57">
        <f t="shared" si="3"/>
        <v>7200</v>
      </c>
      <c r="D80" s="65" t="s">
        <v>190</v>
      </c>
      <c r="E80" s="59" t="s">
        <v>36</v>
      </c>
      <c r="F80" s="53" t="s">
        <v>36</v>
      </c>
      <c r="G80" s="64">
        <v>1</v>
      </c>
      <c r="H80" s="53"/>
      <c r="I80" s="53" t="s">
        <v>36</v>
      </c>
      <c r="J80" s="53" t="s">
        <v>19</v>
      </c>
      <c r="K80" s="127" t="s">
        <v>89</v>
      </c>
      <c r="L80" s="127" t="s">
        <v>90</v>
      </c>
      <c r="M80" s="52">
        <v>1</v>
      </c>
      <c r="N80" s="52">
        <v>1</v>
      </c>
      <c r="O80" s="52" t="s">
        <v>62</v>
      </c>
      <c r="P80" s="42"/>
      <c r="Q80" s="141" t="s">
        <v>94</v>
      </c>
      <c r="T80" s="71"/>
      <c r="U80" s="47"/>
      <c r="V80" s="47"/>
    </row>
    <row r="81" spans="1:22" ht="18.75" customHeight="1">
      <c r="A81" s="52">
        <f t="shared" si="2"/>
        <v>73</v>
      </c>
      <c r="B81" s="52"/>
      <c r="C81" s="57">
        <f t="shared" si="3"/>
        <v>7300</v>
      </c>
      <c r="D81" s="65" t="s">
        <v>191</v>
      </c>
      <c r="E81" s="59" t="s">
        <v>36</v>
      </c>
      <c r="F81" s="53" t="s">
        <v>36</v>
      </c>
      <c r="G81" s="64">
        <v>1</v>
      </c>
      <c r="H81" s="53"/>
      <c r="I81" s="53" t="s">
        <v>36</v>
      </c>
      <c r="J81" s="53" t="s">
        <v>19</v>
      </c>
      <c r="K81" s="127" t="s">
        <v>89</v>
      </c>
      <c r="L81" s="127" t="s">
        <v>90</v>
      </c>
      <c r="M81" s="52">
        <v>1</v>
      </c>
      <c r="N81" s="52">
        <v>1</v>
      </c>
      <c r="O81" s="52" t="s">
        <v>62</v>
      </c>
      <c r="P81" s="42"/>
      <c r="Q81" s="141" t="s">
        <v>94</v>
      </c>
      <c r="T81" s="71"/>
      <c r="U81" s="47"/>
      <c r="V81" s="47"/>
    </row>
    <row r="82" spans="1:22" ht="18.75" customHeight="1">
      <c r="A82" s="52">
        <f t="shared" si="2"/>
        <v>74</v>
      </c>
      <c r="B82" s="52"/>
      <c r="C82" s="57">
        <f t="shared" si="3"/>
        <v>7400</v>
      </c>
      <c r="D82" s="65" t="s">
        <v>192</v>
      </c>
      <c r="E82" s="59" t="s">
        <v>36</v>
      </c>
      <c r="F82" s="53" t="s">
        <v>36</v>
      </c>
      <c r="G82" s="64">
        <v>1</v>
      </c>
      <c r="H82" s="53"/>
      <c r="I82" s="53" t="s">
        <v>36</v>
      </c>
      <c r="J82" s="53" t="s">
        <v>19</v>
      </c>
      <c r="K82" s="127" t="s">
        <v>89</v>
      </c>
      <c r="L82" s="127" t="s">
        <v>90</v>
      </c>
      <c r="M82" s="52">
        <v>1</v>
      </c>
      <c r="N82" s="52">
        <v>1</v>
      </c>
      <c r="O82" s="52" t="s">
        <v>62</v>
      </c>
      <c r="P82" s="42"/>
      <c r="Q82" s="141" t="s">
        <v>94</v>
      </c>
      <c r="T82" s="71"/>
      <c r="U82" s="47"/>
      <c r="V82" s="47"/>
    </row>
    <row r="83" spans="1:22" ht="18.75" customHeight="1">
      <c r="A83" s="52">
        <f t="shared" si="2"/>
        <v>75</v>
      </c>
      <c r="B83" s="52"/>
      <c r="C83" s="57">
        <f t="shared" si="3"/>
        <v>7500</v>
      </c>
      <c r="D83" s="65" t="s">
        <v>193</v>
      </c>
      <c r="E83" s="59" t="s">
        <v>36</v>
      </c>
      <c r="F83" s="53" t="s">
        <v>36</v>
      </c>
      <c r="G83" s="64">
        <v>1</v>
      </c>
      <c r="H83" s="53"/>
      <c r="I83" s="53" t="s">
        <v>36</v>
      </c>
      <c r="J83" s="53" t="s">
        <v>19</v>
      </c>
      <c r="K83" s="127" t="s">
        <v>89</v>
      </c>
      <c r="L83" s="127" t="s">
        <v>90</v>
      </c>
      <c r="M83" s="52">
        <v>1</v>
      </c>
      <c r="N83" s="52">
        <v>1</v>
      </c>
      <c r="O83" s="52" t="s">
        <v>62</v>
      </c>
      <c r="P83" s="42"/>
      <c r="Q83" s="141" t="s">
        <v>94</v>
      </c>
      <c r="T83" s="71"/>
      <c r="U83" s="47"/>
      <c r="V83" s="47"/>
    </row>
    <row r="84" spans="1:22" ht="18.75" customHeight="1">
      <c r="A84" s="52">
        <f t="shared" si="2"/>
        <v>76</v>
      </c>
      <c r="B84" s="52"/>
      <c r="C84" s="57">
        <f t="shared" si="3"/>
        <v>7600</v>
      </c>
      <c r="D84" s="65" t="s">
        <v>194</v>
      </c>
      <c r="E84" s="59" t="s">
        <v>36</v>
      </c>
      <c r="F84" s="53" t="s">
        <v>36</v>
      </c>
      <c r="G84" s="64">
        <v>1</v>
      </c>
      <c r="H84" s="53"/>
      <c r="I84" s="53" t="s">
        <v>36</v>
      </c>
      <c r="J84" s="53" t="s">
        <v>19</v>
      </c>
      <c r="K84" s="127" t="s">
        <v>89</v>
      </c>
      <c r="L84" s="127" t="s">
        <v>90</v>
      </c>
      <c r="M84" s="52">
        <v>1</v>
      </c>
      <c r="N84" s="52">
        <v>1</v>
      </c>
      <c r="O84" s="52" t="s">
        <v>62</v>
      </c>
      <c r="P84" s="42"/>
      <c r="Q84" s="141" t="s">
        <v>94</v>
      </c>
      <c r="T84" s="71"/>
      <c r="U84" s="47"/>
      <c r="V84" s="47"/>
    </row>
    <row r="85" spans="1:22" ht="18.75" customHeight="1">
      <c r="A85" s="52">
        <f t="shared" si="2"/>
        <v>77</v>
      </c>
      <c r="B85" s="52"/>
      <c r="C85" s="57">
        <f t="shared" si="3"/>
        <v>7700</v>
      </c>
      <c r="D85" s="63" t="s">
        <v>195</v>
      </c>
      <c r="E85" s="59" t="s">
        <v>36</v>
      </c>
      <c r="F85" s="53" t="s">
        <v>36</v>
      </c>
      <c r="G85" s="64">
        <v>1</v>
      </c>
      <c r="H85" s="62"/>
      <c r="I85" s="53" t="s">
        <v>36</v>
      </c>
      <c r="J85" s="53" t="s">
        <v>19</v>
      </c>
      <c r="K85" s="127" t="s">
        <v>89</v>
      </c>
      <c r="L85" s="127" t="s">
        <v>90</v>
      </c>
      <c r="M85" s="52">
        <v>1</v>
      </c>
      <c r="N85" s="52">
        <v>1</v>
      </c>
      <c r="O85" s="52" t="s">
        <v>62</v>
      </c>
      <c r="P85" s="42"/>
      <c r="Q85" s="141" t="s">
        <v>94</v>
      </c>
      <c r="T85" s="71"/>
      <c r="U85" s="47"/>
      <c r="V85" s="47"/>
    </row>
    <row r="86" spans="1:22" ht="18.75" customHeight="1">
      <c r="A86" s="52">
        <f t="shared" si="2"/>
        <v>78</v>
      </c>
      <c r="B86" s="52"/>
      <c r="C86" s="57">
        <f t="shared" si="3"/>
        <v>7800</v>
      </c>
      <c r="D86" s="63" t="s">
        <v>196</v>
      </c>
      <c r="E86" s="59" t="s">
        <v>36</v>
      </c>
      <c r="F86" s="53" t="s">
        <v>36</v>
      </c>
      <c r="G86" s="64">
        <v>1</v>
      </c>
      <c r="H86" s="53"/>
      <c r="I86" s="53" t="s">
        <v>36</v>
      </c>
      <c r="J86" s="53" t="s">
        <v>19</v>
      </c>
      <c r="K86" s="127" t="s">
        <v>89</v>
      </c>
      <c r="L86" s="127" t="s">
        <v>90</v>
      </c>
      <c r="M86" s="52">
        <v>1</v>
      </c>
      <c r="N86" s="52">
        <v>1</v>
      </c>
      <c r="O86" s="52" t="s">
        <v>62</v>
      </c>
      <c r="P86" s="42"/>
      <c r="Q86" s="141" t="s">
        <v>94</v>
      </c>
      <c r="T86" s="71"/>
      <c r="U86" s="47"/>
      <c r="V86" s="47"/>
    </row>
    <row r="87" spans="1:22" ht="18.75" customHeight="1">
      <c r="A87" s="52">
        <f t="shared" si="2"/>
        <v>79</v>
      </c>
      <c r="B87" s="52"/>
      <c r="C87" s="57">
        <f t="shared" si="3"/>
        <v>7900</v>
      </c>
      <c r="D87" s="63" t="s">
        <v>197</v>
      </c>
      <c r="E87" s="59" t="s">
        <v>36</v>
      </c>
      <c r="F87" s="53" t="s">
        <v>36</v>
      </c>
      <c r="G87" s="64">
        <v>1</v>
      </c>
      <c r="H87" s="53"/>
      <c r="I87" s="53" t="s">
        <v>36</v>
      </c>
      <c r="J87" s="53" t="s">
        <v>19</v>
      </c>
      <c r="K87" s="127" t="s">
        <v>89</v>
      </c>
      <c r="L87" s="127" t="s">
        <v>90</v>
      </c>
      <c r="M87" s="52">
        <v>1</v>
      </c>
      <c r="N87" s="52">
        <v>1</v>
      </c>
      <c r="O87" s="52" t="s">
        <v>62</v>
      </c>
      <c r="P87" s="42"/>
      <c r="Q87" s="141" t="s">
        <v>94</v>
      </c>
      <c r="T87" s="71"/>
      <c r="U87" s="47"/>
      <c r="V87" s="47"/>
    </row>
    <row r="88" spans="1:22" ht="18.75" customHeight="1">
      <c r="A88" s="52">
        <f t="shared" si="2"/>
        <v>80</v>
      </c>
      <c r="B88" s="52"/>
      <c r="C88" s="57">
        <f t="shared" si="3"/>
        <v>8000</v>
      </c>
      <c r="D88" s="63" t="s">
        <v>198</v>
      </c>
      <c r="E88" s="59" t="s">
        <v>36</v>
      </c>
      <c r="F88" s="53" t="s">
        <v>36</v>
      </c>
      <c r="G88" s="64">
        <v>1</v>
      </c>
      <c r="H88" s="53"/>
      <c r="I88" s="53" t="s">
        <v>36</v>
      </c>
      <c r="J88" s="53" t="s">
        <v>19</v>
      </c>
      <c r="K88" s="127" t="s">
        <v>89</v>
      </c>
      <c r="L88" s="127" t="s">
        <v>90</v>
      </c>
      <c r="M88" s="52">
        <v>1</v>
      </c>
      <c r="N88" s="52">
        <v>1</v>
      </c>
      <c r="O88" s="52" t="s">
        <v>62</v>
      </c>
      <c r="P88" s="42"/>
      <c r="Q88" s="141" t="s">
        <v>94</v>
      </c>
      <c r="T88" s="71"/>
      <c r="U88" s="47"/>
      <c r="V88" s="47"/>
    </row>
    <row r="89" spans="1:22" ht="18.75" customHeight="1">
      <c r="A89" s="52">
        <f t="shared" si="2"/>
        <v>81</v>
      </c>
      <c r="B89" s="52"/>
      <c r="C89" s="57">
        <f t="shared" si="3"/>
        <v>8100</v>
      </c>
      <c r="D89" s="63" t="s">
        <v>199</v>
      </c>
      <c r="E89" s="59" t="s">
        <v>36</v>
      </c>
      <c r="F89" s="53" t="s">
        <v>36</v>
      </c>
      <c r="G89" s="64">
        <v>1</v>
      </c>
      <c r="H89" s="53"/>
      <c r="I89" s="53" t="s">
        <v>36</v>
      </c>
      <c r="J89" s="53" t="s">
        <v>19</v>
      </c>
      <c r="K89" s="127" t="s">
        <v>89</v>
      </c>
      <c r="L89" s="127" t="s">
        <v>90</v>
      </c>
      <c r="M89" s="52">
        <v>1</v>
      </c>
      <c r="N89" s="52">
        <v>1</v>
      </c>
      <c r="O89" s="52" t="s">
        <v>62</v>
      </c>
      <c r="P89" s="42"/>
      <c r="Q89" s="141" t="s">
        <v>94</v>
      </c>
      <c r="T89" s="71"/>
      <c r="U89" s="47"/>
      <c r="V89" s="47"/>
    </row>
    <row r="90" spans="1:22" ht="18.75" customHeight="1">
      <c r="A90" s="52">
        <f t="shared" si="2"/>
        <v>82</v>
      </c>
      <c r="B90" s="52"/>
      <c r="C90" s="57">
        <f t="shared" si="3"/>
        <v>8200</v>
      </c>
      <c r="D90" s="63" t="s">
        <v>200</v>
      </c>
      <c r="E90" s="59" t="s">
        <v>36</v>
      </c>
      <c r="F90" s="53" t="s">
        <v>36</v>
      </c>
      <c r="G90" s="64">
        <v>1</v>
      </c>
      <c r="H90" s="53"/>
      <c r="I90" s="53" t="s">
        <v>36</v>
      </c>
      <c r="J90" s="53" t="s">
        <v>19</v>
      </c>
      <c r="K90" s="127" t="s">
        <v>89</v>
      </c>
      <c r="L90" s="127" t="s">
        <v>90</v>
      </c>
      <c r="M90" s="52">
        <v>1</v>
      </c>
      <c r="N90" s="52">
        <v>1</v>
      </c>
      <c r="O90" s="52" t="s">
        <v>62</v>
      </c>
      <c r="P90" s="42"/>
      <c r="Q90" s="141" t="s">
        <v>94</v>
      </c>
      <c r="T90" s="71"/>
      <c r="U90" s="47"/>
      <c r="V90" s="47"/>
    </row>
    <row r="91" spans="1:22" ht="18.75" customHeight="1">
      <c r="A91" s="52">
        <f t="shared" si="2"/>
        <v>83</v>
      </c>
      <c r="B91" s="52"/>
      <c r="C91" s="57">
        <f t="shared" si="3"/>
        <v>8300</v>
      </c>
      <c r="D91" s="63" t="s">
        <v>201</v>
      </c>
      <c r="E91" s="59" t="s">
        <v>36</v>
      </c>
      <c r="F91" s="53" t="s">
        <v>36</v>
      </c>
      <c r="G91" s="64">
        <v>1</v>
      </c>
      <c r="H91" s="62"/>
      <c r="I91" s="53" t="s">
        <v>36</v>
      </c>
      <c r="J91" s="53" t="s">
        <v>19</v>
      </c>
      <c r="K91" s="127" t="s">
        <v>89</v>
      </c>
      <c r="L91" s="127" t="s">
        <v>90</v>
      </c>
      <c r="M91" s="52">
        <v>1</v>
      </c>
      <c r="N91" s="52">
        <v>1</v>
      </c>
      <c r="O91" s="52" t="s">
        <v>62</v>
      </c>
      <c r="P91" s="42"/>
      <c r="Q91" s="141" t="s">
        <v>94</v>
      </c>
      <c r="T91" s="71"/>
      <c r="U91" s="47"/>
      <c r="V91" s="47"/>
    </row>
    <row r="92" spans="1:22" ht="18.75" customHeight="1">
      <c r="A92" s="52">
        <f t="shared" si="2"/>
        <v>84</v>
      </c>
      <c r="B92" s="52"/>
      <c r="C92" s="57">
        <f t="shared" si="3"/>
        <v>8400</v>
      </c>
      <c r="D92" s="63" t="s">
        <v>202</v>
      </c>
      <c r="E92" s="59" t="s">
        <v>36</v>
      </c>
      <c r="F92" s="53" t="s">
        <v>36</v>
      </c>
      <c r="G92" s="64">
        <v>1</v>
      </c>
      <c r="H92" s="62"/>
      <c r="I92" s="53" t="s">
        <v>36</v>
      </c>
      <c r="J92" s="53" t="s">
        <v>19</v>
      </c>
      <c r="K92" s="127" t="s">
        <v>89</v>
      </c>
      <c r="L92" s="127" t="s">
        <v>90</v>
      </c>
      <c r="M92" s="52">
        <v>1</v>
      </c>
      <c r="N92" s="52">
        <v>1</v>
      </c>
      <c r="O92" s="52" t="s">
        <v>62</v>
      </c>
      <c r="P92" s="42"/>
      <c r="Q92" s="141" t="s">
        <v>94</v>
      </c>
      <c r="T92" s="71"/>
      <c r="U92" s="47"/>
      <c r="V92" s="47"/>
    </row>
    <row r="93" spans="1:22" ht="18.75" customHeight="1">
      <c r="A93" s="52">
        <f t="shared" si="2"/>
        <v>85</v>
      </c>
      <c r="B93" s="52"/>
      <c r="C93" s="57">
        <f t="shared" si="3"/>
        <v>8500</v>
      </c>
      <c r="D93" s="63" t="s">
        <v>203</v>
      </c>
      <c r="E93" s="59" t="s">
        <v>36</v>
      </c>
      <c r="F93" s="53" t="s">
        <v>36</v>
      </c>
      <c r="G93" s="64">
        <v>1</v>
      </c>
      <c r="H93" s="62"/>
      <c r="I93" s="53" t="s">
        <v>36</v>
      </c>
      <c r="J93" s="53" t="s">
        <v>19</v>
      </c>
      <c r="K93" s="127" t="s">
        <v>89</v>
      </c>
      <c r="L93" s="127" t="s">
        <v>90</v>
      </c>
      <c r="M93" s="52">
        <v>1</v>
      </c>
      <c r="N93" s="52">
        <v>1</v>
      </c>
      <c r="O93" s="52" t="s">
        <v>62</v>
      </c>
      <c r="P93" s="42"/>
      <c r="Q93" s="141" t="s">
        <v>94</v>
      </c>
      <c r="T93" s="71"/>
      <c r="U93" s="47"/>
      <c r="V93" s="47"/>
    </row>
    <row r="94" spans="1:22" ht="18.75" customHeight="1">
      <c r="A94" s="52">
        <f t="shared" si="2"/>
        <v>86</v>
      </c>
      <c r="B94" s="52"/>
      <c r="C94" s="57">
        <f t="shared" si="3"/>
        <v>8600</v>
      </c>
      <c r="D94" s="63" t="s">
        <v>204</v>
      </c>
      <c r="E94" s="59" t="s">
        <v>36</v>
      </c>
      <c r="F94" s="53" t="s">
        <v>36</v>
      </c>
      <c r="G94" s="64">
        <v>1</v>
      </c>
      <c r="H94" s="62"/>
      <c r="I94" s="53" t="s">
        <v>36</v>
      </c>
      <c r="J94" s="53" t="s">
        <v>19</v>
      </c>
      <c r="K94" s="127" t="s">
        <v>89</v>
      </c>
      <c r="L94" s="127" t="s">
        <v>90</v>
      </c>
      <c r="M94" s="52">
        <v>1</v>
      </c>
      <c r="N94" s="52">
        <v>1</v>
      </c>
      <c r="O94" s="52" t="s">
        <v>62</v>
      </c>
      <c r="P94" s="42"/>
      <c r="Q94" s="141" t="s">
        <v>94</v>
      </c>
      <c r="T94" s="71"/>
      <c r="U94" s="47"/>
      <c r="V94" s="47"/>
    </row>
    <row r="95" spans="1:22" ht="18.75" customHeight="1">
      <c r="A95" s="52">
        <f t="shared" si="2"/>
        <v>87</v>
      </c>
      <c r="B95" s="52"/>
      <c r="C95" s="57">
        <f t="shared" si="3"/>
        <v>8700</v>
      </c>
      <c r="D95" s="63" t="s">
        <v>205</v>
      </c>
      <c r="E95" s="59" t="s">
        <v>36</v>
      </c>
      <c r="F95" s="53" t="s">
        <v>36</v>
      </c>
      <c r="G95" s="64">
        <v>1</v>
      </c>
      <c r="H95" s="62"/>
      <c r="I95" s="53" t="s">
        <v>36</v>
      </c>
      <c r="J95" s="53" t="s">
        <v>19</v>
      </c>
      <c r="K95" s="127" t="s">
        <v>89</v>
      </c>
      <c r="L95" s="127" t="s">
        <v>90</v>
      </c>
      <c r="M95" s="52">
        <v>1</v>
      </c>
      <c r="N95" s="52">
        <v>1</v>
      </c>
      <c r="O95" s="52" t="s">
        <v>62</v>
      </c>
      <c r="P95" s="42"/>
      <c r="Q95" s="141" t="s">
        <v>94</v>
      </c>
      <c r="T95" s="71"/>
      <c r="U95" s="47"/>
      <c r="V95" s="47"/>
    </row>
    <row r="96" spans="1:22" ht="18.75" customHeight="1">
      <c r="A96" s="52">
        <f t="shared" si="2"/>
        <v>88</v>
      </c>
      <c r="B96" s="52"/>
      <c r="C96" s="57">
        <f t="shared" si="3"/>
        <v>8800</v>
      </c>
      <c r="D96" s="63" t="s">
        <v>206</v>
      </c>
      <c r="E96" s="59" t="s">
        <v>36</v>
      </c>
      <c r="F96" s="53" t="s">
        <v>36</v>
      </c>
      <c r="G96" s="64">
        <v>1</v>
      </c>
      <c r="H96" s="62"/>
      <c r="I96" s="53" t="s">
        <v>36</v>
      </c>
      <c r="J96" s="53" t="s">
        <v>19</v>
      </c>
      <c r="K96" s="127" t="s">
        <v>89</v>
      </c>
      <c r="L96" s="127" t="s">
        <v>90</v>
      </c>
      <c r="M96" s="52">
        <v>1</v>
      </c>
      <c r="N96" s="52">
        <v>1</v>
      </c>
      <c r="O96" s="52" t="s">
        <v>62</v>
      </c>
      <c r="P96" s="44"/>
      <c r="Q96" s="141" t="s">
        <v>94</v>
      </c>
      <c r="T96" s="71"/>
      <c r="U96" s="47"/>
      <c r="V96" s="47"/>
    </row>
    <row r="97" spans="1:22" ht="18.75" customHeight="1">
      <c r="A97" s="52">
        <f t="shared" si="2"/>
        <v>89</v>
      </c>
      <c r="B97" s="52"/>
      <c r="C97" s="57">
        <f t="shared" si="3"/>
        <v>8900</v>
      </c>
      <c r="D97" s="65" t="s">
        <v>207</v>
      </c>
      <c r="E97" s="59" t="s">
        <v>36</v>
      </c>
      <c r="F97" s="53" t="s">
        <v>36</v>
      </c>
      <c r="G97" s="64">
        <v>1</v>
      </c>
      <c r="H97" s="62"/>
      <c r="I97" s="53" t="s">
        <v>36</v>
      </c>
      <c r="J97" s="53" t="s">
        <v>19</v>
      </c>
      <c r="K97" s="127" t="s">
        <v>89</v>
      </c>
      <c r="L97" s="127" t="s">
        <v>90</v>
      </c>
      <c r="M97" s="52">
        <v>1</v>
      </c>
      <c r="N97" s="52">
        <v>1</v>
      </c>
      <c r="O97" s="52" t="s">
        <v>62</v>
      </c>
      <c r="P97" s="44"/>
      <c r="Q97" s="141" t="s">
        <v>94</v>
      </c>
      <c r="T97" s="71"/>
      <c r="U97" s="47"/>
      <c r="V97" s="47"/>
    </row>
    <row r="98" spans="1:22" ht="18.75" customHeight="1">
      <c r="A98" s="52">
        <f t="shared" si="2"/>
        <v>90</v>
      </c>
      <c r="B98" s="52"/>
      <c r="C98" s="57">
        <f t="shared" si="3"/>
        <v>9000</v>
      </c>
      <c r="D98" s="65" t="s">
        <v>208</v>
      </c>
      <c r="E98" s="59" t="s">
        <v>36</v>
      </c>
      <c r="F98" s="53" t="s">
        <v>36</v>
      </c>
      <c r="G98" s="64">
        <v>1</v>
      </c>
      <c r="H98" s="62"/>
      <c r="I98" s="53" t="s">
        <v>36</v>
      </c>
      <c r="J98" s="53" t="s">
        <v>19</v>
      </c>
      <c r="K98" s="127" t="s">
        <v>89</v>
      </c>
      <c r="L98" s="127" t="s">
        <v>90</v>
      </c>
      <c r="M98" s="52">
        <v>1</v>
      </c>
      <c r="N98" s="52">
        <v>1</v>
      </c>
      <c r="O98" s="52" t="s">
        <v>62</v>
      </c>
      <c r="P98" s="44"/>
      <c r="Q98" s="141" t="s">
        <v>94</v>
      </c>
      <c r="T98" s="71"/>
    </row>
    <row r="99" spans="1:22" ht="18.75" customHeight="1">
      <c r="A99" s="52">
        <f t="shared" si="2"/>
        <v>91</v>
      </c>
      <c r="B99" s="52"/>
      <c r="C99" s="57">
        <f t="shared" si="3"/>
        <v>9100</v>
      </c>
      <c r="D99" s="65" t="s">
        <v>209</v>
      </c>
      <c r="E99" s="59" t="s">
        <v>36</v>
      </c>
      <c r="F99" s="53" t="s">
        <v>36</v>
      </c>
      <c r="G99" s="64">
        <v>1</v>
      </c>
      <c r="H99" s="62"/>
      <c r="I99" s="53" t="s">
        <v>36</v>
      </c>
      <c r="J99" s="53" t="s">
        <v>19</v>
      </c>
      <c r="K99" s="127" t="s">
        <v>89</v>
      </c>
      <c r="L99" s="127" t="s">
        <v>90</v>
      </c>
      <c r="M99" s="52">
        <v>1</v>
      </c>
      <c r="N99" s="52">
        <v>1</v>
      </c>
      <c r="O99" s="52" t="s">
        <v>62</v>
      </c>
      <c r="P99" s="44"/>
      <c r="Q99" s="141" t="s">
        <v>94</v>
      </c>
      <c r="T99" s="71"/>
    </row>
    <row r="100" spans="1:22" ht="18.75" customHeight="1">
      <c r="A100" s="52">
        <f t="shared" si="2"/>
        <v>92</v>
      </c>
      <c r="B100" s="52" t="s">
        <v>63</v>
      </c>
      <c r="C100" s="57">
        <f t="shared" si="3"/>
        <v>9201</v>
      </c>
      <c r="D100" s="65" t="s">
        <v>210</v>
      </c>
      <c r="E100" s="59" t="s">
        <v>52</v>
      </c>
      <c r="F100" s="53" t="s">
        <v>36</v>
      </c>
      <c r="G100" s="64">
        <v>1</v>
      </c>
      <c r="H100" s="62"/>
      <c r="I100" s="53" t="s">
        <v>36</v>
      </c>
      <c r="J100" s="53" t="s">
        <v>19</v>
      </c>
      <c r="K100" s="127" t="s">
        <v>89</v>
      </c>
      <c r="L100" s="127" t="s">
        <v>90</v>
      </c>
      <c r="M100" s="52">
        <v>1</v>
      </c>
      <c r="N100" s="52">
        <v>1</v>
      </c>
      <c r="O100" s="52" t="s">
        <v>62</v>
      </c>
      <c r="P100" s="44"/>
      <c r="Q100" s="141" t="s">
        <v>94</v>
      </c>
      <c r="T100" s="71"/>
    </row>
    <row r="101" spans="1:22" ht="18.75" customHeight="1">
      <c r="A101" s="52">
        <f t="shared" ref="A101:A102" si="4">IF(D101=D99,A99,A99+1)</f>
        <v>92</v>
      </c>
      <c r="B101" s="52" t="s">
        <v>70</v>
      </c>
      <c r="C101" s="57">
        <f t="shared" si="3"/>
        <v>9202</v>
      </c>
      <c r="D101" s="65" t="s">
        <v>210</v>
      </c>
      <c r="E101" s="59" t="s">
        <v>52</v>
      </c>
      <c r="F101" s="53" t="s">
        <v>36</v>
      </c>
      <c r="G101" s="64">
        <v>1</v>
      </c>
      <c r="H101" s="62"/>
      <c r="I101" s="53" t="s">
        <v>36</v>
      </c>
      <c r="J101" s="53" t="s">
        <v>19</v>
      </c>
      <c r="K101" s="127" t="s">
        <v>89</v>
      </c>
      <c r="L101" s="127" t="s">
        <v>90</v>
      </c>
      <c r="M101" s="52">
        <v>1</v>
      </c>
      <c r="N101" s="52">
        <v>1</v>
      </c>
      <c r="O101" s="52" t="s">
        <v>62</v>
      </c>
      <c r="P101" s="44"/>
      <c r="Q101" s="141" t="s">
        <v>94</v>
      </c>
      <c r="T101" s="71"/>
    </row>
    <row r="102" spans="1:22" ht="18.75" customHeight="1">
      <c r="A102" s="52">
        <f t="shared" si="4"/>
        <v>92</v>
      </c>
      <c r="B102" s="52" t="s">
        <v>82</v>
      </c>
      <c r="C102" s="57">
        <f t="shared" si="3"/>
        <v>9203</v>
      </c>
      <c r="D102" s="65" t="s">
        <v>210</v>
      </c>
      <c r="E102" s="59" t="s">
        <v>52</v>
      </c>
      <c r="F102" s="53" t="s">
        <v>36</v>
      </c>
      <c r="G102" s="64">
        <v>1</v>
      </c>
      <c r="H102" s="62"/>
      <c r="I102" s="53" t="s">
        <v>36</v>
      </c>
      <c r="J102" s="53" t="s">
        <v>19</v>
      </c>
      <c r="K102" s="127" t="s">
        <v>89</v>
      </c>
      <c r="L102" s="127" t="s">
        <v>90</v>
      </c>
      <c r="M102" s="52">
        <v>1</v>
      </c>
      <c r="N102" s="52">
        <v>1</v>
      </c>
      <c r="O102" s="52" t="s">
        <v>62</v>
      </c>
      <c r="P102" s="44"/>
      <c r="Q102" s="141" t="s">
        <v>94</v>
      </c>
      <c r="T102" s="71"/>
    </row>
    <row r="103" spans="1:22" ht="18.75" customHeight="1">
      <c r="A103" s="52">
        <f t="shared" ref="A103" si="5">IF(D103=D100,A100,A100+1)</f>
        <v>92</v>
      </c>
      <c r="B103" s="52" t="s">
        <v>77</v>
      </c>
      <c r="C103" s="57">
        <f t="shared" si="3"/>
        <v>9204</v>
      </c>
      <c r="D103" s="65" t="s">
        <v>210</v>
      </c>
      <c r="E103" s="59" t="s">
        <v>52</v>
      </c>
      <c r="F103" s="53" t="s">
        <v>36</v>
      </c>
      <c r="G103" s="64">
        <v>1</v>
      </c>
      <c r="H103" s="62"/>
      <c r="I103" s="53" t="s">
        <v>36</v>
      </c>
      <c r="J103" s="53" t="s">
        <v>19</v>
      </c>
      <c r="K103" s="127" t="s">
        <v>89</v>
      </c>
      <c r="L103" s="127" t="s">
        <v>90</v>
      </c>
      <c r="M103" s="52">
        <v>1</v>
      </c>
      <c r="N103" s="52">
        <v>1</v>
      </c>
      <c r="O103" s="52" t="s">
        <v>62</v>
      </c>
      <c r="P103" s="44"/>
      <c r="Q103" s="141" t="s">
        <v>94</v>
      </c>
      <c r="T103" s="71"/>
    </row>
    <row r="104" spans="1:22" ht="18.75" customHeight="1">
      <c r="A104" s="52">
        <f t="shared" ref="A104" si="6">IF(D104=D100,A100,A100+1)</f>
        <v>92</v>
      </c>
      <c r="B104" s="52" t="s">
        <v>76</v>
      </c>
      <c r="C104" s="57">
        <f t="shared" si="3"/>
        <v>9205</v>
      </c>
      <c r="D104" s="65" t="s">
        <v>210</v>
      </c>
      <c r="E104" s="59" t="s">
        <v>52</v>
      </c>
      <c r="F104" s="53" t="s">
        <v>36</v>
      </c>
      <c r="G104" s="64">
        <v>1</v>
      </c>
      <c r="H104" s="62"/>
      <c r="I104" s="53" t="s">
        <v>36</v>
      </c>
      <c r="J104" s="53" t="s">
        <v>19</v>
      </c>
      <c r="K104" s="127" t="s">
        <v>89</v>
      </c>
      <c r="L104" s="127" t="s">
        <v>90</v>
      </c>
      <c r="M104" s="52">
        <v>1</v>
      </c>
      <c r="N104" s="52">
        <v>1</v>
      </c>
      <c r="O104" s="52" t="s">
        <v>62</v>
      </c>
      <c r="P104" s="44"/>
      <c r="Q104" s="141" t="s">
        <v>94</v>
      </c>
      <c r="T104" s="71"/>
    </row>
    <row r="105" spans="1:22" ht="18.75" customHeight="1">
      <c r="A105" s="52">
        <f>IF(D105=D100,A100,A100+1)</f>
        <v>93</v>
      </c>
      <c r="B105" s="52"/>
      <c r="C105" s="57">
        <f t="shared" si="3"/>
        <v>9300</v>
      </c>
      <c r="D105" s="65" t="s">
        <v>211</v>
      </c>
      <c r="E105" s="59" t="s">
        <v>36</v>
      </c>
      <c r="F105" s="53" t="s">
        <v>36</v>
      </c>
      <c r="G105" s="64">
        <v>1</v>
      </c>
      <c r="H105" s="62"/>
      <c r="I105" s="53" t="s">
        <v>36</v>
      </c>
      <c r="J105" s="53" t="s">
        <v>19</v>
      </c>
      <c r="K105" s="127" t="s">
        <v>89</v>
      </c>
      <c r="L105" s="127" t="s">
        <v>90</v>
      </c>
      <c r="M105" s="52">
        <v>1</v>
      </c>
      <c r="N105" s="52">
        <v>1</v>
      </c>
      <c r="O105" s="52" t="s">
        <v>62</v>
      </c>
      <c r="P105" s="44"/>
      <c r="Q105" s="141" t="s">
        <v>94</v>
      </c>
      <c r="T105" s="71"/>
    </row>
    <row r="106" spans="1:22" ht="18.75" customHeight="1">
      <c r="A106" s="52">
        <f t="shared" si="2"/>
        <v>94</v>
      </c>
      <c r="B106" s="52"/>
      <c r="C106" s="57">
        <f t="shared" si="3"/>
        <v>9400</v>
      </c>
      <c r="D106" s="65" t="s">
        <v>212</v>
      </c>
      <c r="E106" s="59" t="s">
        <v>36</v>
      </c>
      <c r="F106" s="53" t="s">
        <v>36</v>
      </c>
      <c r="G106" s="64">
        <v>1</v>
      </c>
      <c r="H106" s="62"/>
      <c r="I106" s="53" t="s">
        <v>36</v>
      </c>
      <c r="J106" s="53" t="s">
        <v>19</v>
      </c>
      <c r="K106" s="127" t="s">
        <v>89</v>
      </c>
      <c r="L106" s="127" t="s">
        <v>90</v>
      </c>
      <c r="M106" s="52">
        <v>1</v>
      </c>
      <c r="N106" s="52">
        <v>1</v>
      </c>
      <c r="O106" s="52" t="s">
        <v>62</v>
      </c>
      <c r="P106" s="44"/>
      <c r="Q106" s="141" t="s">
        <v>94</v>
      </c>
      <c r="T106" s="71"/>
    </row>
    <row r="107" spans="1:22" ht="18.75" customHeight="1">
      <c r="A107" s="52">
        <f t="shared" si="2"/>
        <v>95</v>
      </c>
      <c r="B107" s="52"/>
      <c r="C107" s="57">
        <f t="shared" si="3"/>
        <v>9500</v>
      </c>
      <c r="D107" s="65" t="s">
        <v>213</v>
      </c>
      <c r="E107" s="59" t="s">
        <v>36</v>
      </c>
      <c r="F107" s="53" t="s">
        <v>36</v>
      </c>
      <c r="G107" s="64">
        <v>1</v>
      </c>
      <c r="H107" s="62"/>
      <c r="I107" s="53" t="s">
        <v>36</v>
      </c>
      <c r="J107" s="53" t="s">
        <v>19</v>
      </c>
      <c r="K107" s="127" t="s">
        <v>89</v>
      </c>
      <c r="L107" s="127" t="s">
        <v>90</v>
      </c>
      <c r="M107" s="52">
        <v>1</v>
      </c>
      <c r="N107" s="52">
        <v>1</v>
      </c>
      <c r="O107" s="52" t="s">
        <v>62</v>
      </c>
      <c r="P107" s="44"/>
      <c r="Q107" s="141" t="s">
        <v>94</v>
      </c>
      <c r="T107" s="71"/>
    </row>
    <row r="108" spans="1:22" ht="18.75" customHeight="1">
      <c r="A108" s="52">
        <f t="shared" si="2"/>
        <v>96</v>
      </c>
      <c r="B108" s="52"/>
      <c r="C108" s="57">
        <f t="shared" si="3"/>
        <v>9600</v>
      </c>
      <c r="D108" s="65" t="s">
        <v>214</v>
      </c>
      <c r="E108" s="59" t="s">
        <v>36</v>
      </c>
      <c r="F108" s="53" t="s">
        <v>36</v>
      </c>
      <c r="G108" s="64">
        <v>1</v>
      </c>
      <c r="H108" s="62"/>
      <c r="I108" s="53" t="s">
        <v>36</v>
      </c>
      <c r="J108" s="53" t="s">
        <v>19</v>
      </c>
      <c r="K108" s="127" t="s">
        <v>89</v>
      </c>
      <c r="L108" s="127" t="s">
        <v>90</v>
      </c>
      <c r="M108" s="52">
        <v>1</v>
      </c>
      <c r="N108" s="52">
        <v>1</v>
      </c>
      <c r="O108" s="52" t="s">
        <v>62</v>
      </c>
      <c r="P108" s="45"/>
      <c r="Q108" s="141" t="s">
        <v>94</v>
      </c>
      <c r="T108" s="71"/>
    </row>
    <row r="109" spans="1:22" ht="18.75" customHeight="1">
      <c r="A109" s="52">
        <f t="shared" si="2"/>
        <v>97</v>
      </c>
      <c r="B109" s="52"/>
      <c r="C109" s="57">
        <f t="shared" si="3"/>
        <v>9700</v>
      </c>
      <c r="D109" s="65" t="s">
        <v>215</v>
      </c>
      <c r="E109" s="59" t="s">
        <v>36</v>
      </c>
      <c r="F109" s="53" t="s">
        <v>36</v>
      </c>
      <c r="G109" s="64">
        <v>1</v>
      </c>
      <c r="H109" s="62"/>
      <c r="I109" s="53" t="s">
        <v>36</v>
      </c>
      <c r="J109" s="53" t="s">
        <v>19</v>
      </c>
      <c r="K109" s="127" t="s">
        <v>89</v>
      </c>
      <c r="L109" s="127" t="s">
        <v>90</v>
      </c>
      <c r="M109" s="52">
        <v>1</v>
      </c>
      <c r="N109" s="52">
        <v>1</v>
      </c>
      <c r="O109" s="52" t="s">
        <v>62</v>
      </c>
      <c r="P109" s="44"/>
      <c r="Q109" s="141" t="s">
        <v>94</v>
      </c>
      <c r="T109" s="71"/>
    </row>
    <row r="110" spans="1:22" ht="18.75" customHeight="1">
      <c r="A110" s="52">
        <f t="shared" si="2"/>
        <v>98</v>
      </c>
      <c r="B110" s="52"/>
      <c r="C110" s="57">
        <f t="shared" si="3"/>
        <v>9800</v>
      </c>
      <c r="D110" s="65" t="s">
        <v>216</v>
      </c>
      <c r="E110" s="59" t="s">
        <v>36</v>
      </c>
      <c r="F110" s="53" t="s">
        <v>36</v>
      </c>
      <c r="G110" s="64">
        <v>1</v>
      </c>
      <c r="H110" s="62"/>
      <c r="I110" s="53" t="s">
        <v>36</v>
      </c>
      <c r="J110" s="53" t="s">
        <v>19</v>
      </c>
      <c r="K110" s="127" t="s">
        <v>89</v>
      </c>
      <c r="L110" s="127" t="s">
        <v>90</v>
      </c>
      <c r="M110" s="52">
        <v>1</v>
      </c>
      <c r="N110" s="52">
        <v>1</v>
      </c>
      <c r="O110" s="52" t="s">
        <v>62</v>
      </c>
      <c r="P110" s="44"/>
      <c r="Q110" s="141" t="s">
        <v>94</v>
      </c>
      <c r="T110" s="71"/>
    </row>
    <row r="111" spans="1:22" ht="18.75" customHeight="1">
      <c r="A111" s="52">
        <f t="shared" si="2"/>
        <v>99</v>
      </c>
      <c r="B111" s="52"/>
      <c r="C111" s="57">
        <f t="shared" si="3"/>
        <v>9900</v>
      </c>
      <c r="D111" s="65" t="s">
        <v>217</v>
      </c>
      <c r="E111" s="59" t="s">
        <v>36</v>
      </c>
      <c r="F111" s="53" t="s">
        <v>36</v>
      </c>
      <c r="G111" s="64">
        <v>1</v>
      </c>
      <c r="H111" s="62"/>
      <c r="I111" s="53" t="s">
        <v>36</v>
      </c>
      <c r="J111" s="53" t="s">
        <v>19</v>
      </c>
      <c r="K111" s="127" t="s">
        <v>89</v>
      </c>
      <c r="L111" s="127" t="s">
        <v>90</v>
      </c>
      <c r="M111" s="52">
        <v>1</v>
      </c>
      <c r="N111" s="52">
        <v>1</v>
      </c>
      <c r="O111" s="52" t="s">
        <v>62</v>
      </c>
      <c r="P111" s="44"/>
      <c r="Q111" s="141" t="s">
        <v>94</v>
      </c>
      <c r="T111" s="71"/>
    </row>
    <row r="112" spans="1:22" ht="18.75" customHeight="1" thickBot="1">
      <c r="A112" s="52">
        <f t="shared" si="2"/>
        <v>100</v>
      </c>
      <c r="B112" s="52"/>
      <c r="C112" s="57">
        <f t="shared" si="3"/>
        <v>10000</v>
      </c>
      <c r="D112" s="65" t="s">
        <v>218</v>
      </c>
      <c r="E112" s="59" t="s">
        <v>36</v>
      </c>
      <c r="F112" s="53" t="s">
        <v>36</v>
      </c>
      <c r="G112" s="64">
        <v>1</v>
      </c>
      <c r="H112" s="62"/>
      <c r="I112" s="53" t="s">
        <v>36</v>
      </c>
      <c r="J112" s="53" t="s">
        <v>19</v>
      </c>
      <c r="K112" s="127" t="s">
        <v>89</v>
      </c>
      <c r="L112" s="127" t="s">
        <v>90</v>
      </c>
      <c r="M112" s="52">
        <v>1</v>
      </c>
      <c r="N112" s="52">
        <v>1</v>
      </c>
      <c r="O112" s="52" t="s">
        <v>62</v>
      </c>
      <c r="P112" s="44"/>
      <c r="Q112" s="141" t="s">
        <v>94</v>
      </c>
      <c r="R112" s="142"/>
      <c r="S112" s="142"/>
      <c r="T112" s="142"/>
      <c r="U112" s="143"/>
      <c r="V112" s="68"/>
    </row>
    <row r="113" spans="1:17" ht="18.75" customHeight="1">
      <c r="A113" s="52">
        <f t="shared" si="2"/>
        <v>101</v>
      </c>
      <c r="B113" s="52"/>
      <c r="C113" s="57">
        <f t="shared" si="3"/>
        <v>10100</v>
      </c>
      <c r="D113" s="65" t="s">
        <v>219</v>
      </c>
      <c r="E113" s="59" t="s">
        <v>36</v>
      </c>
      <c r="F113" s="53" t="s">
        <v>36</v>
      </c>
      <c r="G113" s="64">
        <v>1</v>
      </c>
      <c r="H113" s="62"/>
      <c r="I113" s="53" t="s">
        <v>36</v>
      </c>
      <c r="J113" s="53" t="s">
        <v>19</v>
      </c>
      <c r="K113" s="127" t="s">
        <v>89</v>
      </c>
      <c r="L113" s="127" t="s">
        <v>90</v>
      </c>
      <c r="M113" s="52">
        <v>1</v>
      </c>
      <c r="N113" s="52">
        <v>1</v>
      </c>
      <c r="O113" s="52" t="s">
        <v>62</v>
      </c>
      <c r="P113" s="44"/>
      <c r="Q113" s="141" t="s">
        <v>94</v>
      </c>
    </row>
    <row r="114" spans="1:17" ht="18.75" customHeight="1">
      <c r="A114" s="52">
        <f t="shared" si="2"/>
        <v>102</v>
      </c>
      <c r="B114" s="52" t="s">
        <v>63</v>
      </c>
      <c r="C114" s="57">
        <f t="shared" si="3"/>
        <v>10201</v>
      </c>
      <c r="D114" s="65" t="s">
        <v>220</v>
      </c>
      <c r="E114" s="59" t="s">
        <v>52</v>
      </c>
      <c r="F114" s="53" t="s">
        <v>36</v>
      </c>
      <c r="G114" s="64">
        <v>1</v>
      </c>
      <c r="H114" s="62"/>
      <c r="I114" s="53" t="s">
        <v>36</v>
      </c>
      <c r="J114" s="53" t="s">
        <v>19</v>
      </c>
      <c r="K114" s="127" t="s">
        <v>89</v>
      </c>
      <c r="L114" s="127" t="s">
        <v>90</v>
      </c>
      <c r="M114" s="52">
        <v>1</v>
      </c>
      <c r="N114" s="52">
        <v>1</v>
      </c>
      <c r="O114" s="52" t="s">
        <v>62</v>
      </c>
      <c r="P114" s="44"/>
      <c r="Q114" s="141" t="s">
        <v>94</v>
      </c>
    </row>
    <row r="115" spans="1:17" ht="18.75" customHeight="1">
      <c r="A115" s="52">
        <f t="shared" si="2"/>
        <v>102</v>
      </c>
      <c r="B115" s="52" t="s">
        <v>70</v>
      </c>
      <c r="C115" s="57">
        <f t="shared" si="3"/>
        <v>10202</v>
      </c>
      <c r="D115" s="65" t="s">
        <v>220</v>
      </c>
      <c r="E115" s="59" t="s">
        <v>52</v>
      </c>
      <c r="F115" s="53" t="s">
        <v>36</v>
      </c>
      <c r="G115" s="64">
        <v>1</v>
      </c>
      <c r="H115" s="62"/>
      <c r="I115" s="53" t="s">
        <v>36</v>
      </c>
      <c r="J115" s="53" t="s">
        <v>19</v>
      </c>
      <c r="K115" s="127" t="s">
        <v>89</v>
      </c>
      <c r="L115" s="127" t="s">
        <v>90</v>
      </c>
      <c r="M115" s="52">
        <v>1</v>
      </c>
      <c r="N115" s="52">
        <v>1</v>
      </c>
      <c r="O115" s="52" t="s">
        <v>62</v>
      </c>
      <c r="P115" s="44"/>
      <c r="Q115" s="141" t="s">
        <v>94</v>
      </c>
    </row>
    <row r="116" spans="1:17" ht="18.75" customHeight="1">
      <c r="A116" s="52">
        <f>IF(D116=D114,A114,A114+1)</f>
        <v>103</v>
      </c>
      <c r="B116" s="52" t="s">
        <v>63</v>
      </c>
      <c r="C116" s="57">
        <f t="shared" si="3"/>
        <v>10301</v>
      </c>
      <c r="D116" s="65" t="s">
        <v>221</v>
      </c>
      <c r="E116" s="59" t="s">
        <v>52</v>
      </c>
      <c r="F116" s="53" t="s">
        <v>36</v>
      </c>
      <c r="G116" s="64">
        <v>1</v>
      </c>
      <c r="H116" s="62"/>
      <c r="I116" s="53" t="s">
        <v>36</v>
      </c>
      <c r="J116" s="53" t="s">
        <v>19</v>
      </c>
      <c r="K116" s="127" t="s">
        <v>89</v>
      </c>
      <c r="L116" s="127" t="s">
        <v>90</v>
      </c>
      <c r="M116" s="52">
        <v>1</v>
      </c>
      <c r="N116" s="52">
        <v>1</v>
      </c>
      <c r="O116" s="52" t="s">
        <v>62</v>
      </c>
      <c r="P116" s="44"/>
      <c r="Q116" s="141" t="s">
        <v>94</v>
      </c>
    </row>
    <row r="117" spans="1:17" ht="18.75" customHeight="1">
      <c r="A117" s="52">
        <f>IF(D117=D115,A115,A115+1)</f>
        <v>103</v>
      </c>
      <c r="B117" s="52" t="s">
        <v>70</v>
      </c>
      <c r="C117" s="57">
        <f t="shared" si="3"/>
        <v>10302</v>
      </c>
      <c r="D117" s="65" t="s">
        <v>221</v>
      </c>
      <c r="E117" s="59" t="s">
        <v>52</v>
      </c>
      <c r="F117" s="53" t="s">
        <v>36</v>
      </c>
      <c r="G117" s="64">
        <v>1</v>
      </c>
      <c r="H117" s="62"/>
      <c r="I117" s="53" t="s">
        <v>36</v>
      </c>
      <c r="J117" s="53" t="s">
        <v>19</v>
      </c>
      <c r="K117" s="127" t="s">
        <v>89</v>
      </c>
      <c r="L117" s="127" t="s">
        <v>90</v>
      </c>
      <c r="M117" s="52">
        <v>1</v>
      </c>
      <c r="N117" s="52">
        <v>1</v>
      </c>
      <c r="O117" s="52" t="s">
        <v>62</v>
      </c>
      <c r="P117" s="44"/>
      <c r="Q117" s="141" t="s">
        <v>94</v>
      </c>
    </row>
    <row r="118" spans="1:17" ht="18.75" customHeight="1">
      <c r="A118" s="52">
        <f>IF(D118=D116,A116,A116+1)</f>
        <v>104</v>
      </c>
      <c r="B118" s="52" t="s">
        <v>63</v>
      </c>
      <c r="C118" s="57">
        <f t="shared" si="3"/>
        <v>10401</v>
      </c>
      <c r="D118" s="65" t="s">
        <v>222</v>
      </c>
      <c r="E118" s="59" t="s">
        <v>52</v>
      </c>
      <c r="F118" s="53" t="s">
        <v>36</v>
      </c>
      <c r="G118" s="64">
        <v>1</v>
      </c>
      <c r="H118" s="62"/>
      <c r="I118" s="53" t="s">
        <v>36</v>
      </c>
      <c r="J118" s="53" t="s">
        <v>19</v>
      </c>
      <c r="K118" s="127" t="s">
        <v>89</v>
      </c>
      <c r="L118" s="127" t="s">
        <v>90</v>
      </c>
      <c r="M118" s="52">
        <v>1</v>
      </c>
      <c r="N118" s="52">
        <v>1</v>
      </c>
      <c r="O118" s="52" t="s">
        <v>62</v>
      </c>
      <c r="P118" s="44"/>
      <c r="Q118" s="141" t="s">
        <v>94</v>
      </c>
    </row>
    <row r="119" spans="1:17" ht="18.75" customHeight="1">
      <c r="A119" s="52">
        <f>IF(D119=D117,A117,A117+1)</f>
        <v>104</v>
      </c>
      <c r="B119" s="52" t="s">
        <v>70</v>
      </c>
      <c r="C119" s="57">
        <f t="shared" si="3"/>
        <v>10402</v>
      </c>
      <c r="D119" s="65" t="s">
        <v>222</v>
      </c>
      <c r="E119" s="59" t="s">
        <v>52</v>
      </c>
      <c r="F119" s="53" t="s">
        <v>36</v>
      </c>
      <c r="G119" s="64">
        <v>1</v>
      </c>
      <c r="H119" s="62"/>
      <c r="I119" s="53" t="s">
        <v>36</v>
      </c>
      <c r="J119" s="53" t="s">
        <v>19</v>
      </c>
      <c r="K119" s="127" t="s">
        <v>89</v>
      </c>
      <c r="L119" s="127" t="s">
        <v>90</v>
      </c>
      <c r="M119" s="52">
        <v>1</v>
      </c>
      <c r="N119" s="52">
        <v>1</v>
      </c>
      <c r="O119" s="52" t="s">
        <v>62</v>
      </c>
      <c r="P119" s="44"/>
      <c r="Q119" s="141" t="s">
        <v>94</v>
      </c>
    </row>
    <row r="120" spans="1:17" ht="18.75" customHeight="1">
      <c r="A120" s="52">
        <f>IF(D120=D118,A118,A118+1)</f>
        <v>105</v>
      </c>
      <c r="B120" s="52"/>
      <c r="C120" s="57">
        <f t="shared" si="3"/>
        <v>10500</v>
      </c>
      <c r="D120" s="65" t="s">
        <v>223</v>
      </c>
      <c r="E120" s="59" t="s">
        <v>36</v>
      </c>
      <c r="F120" s="53" t="s">
        <v>36</v>
      </c>
      <c r="G120" s="64">
        <v>1</v>
      </c>
      <c r="H120" s="62"/>
      <c r="I120" s="53" t="s">
        <v>36</v>
      </c>
      <c r="J120" s="53" t="s">
        <v>19</v>
      </c>
      <c r="K120" s="127" t="s">
        <v>89</v>
      </c>
      <c r="L120" s="127" t="s">
        <v>90</v>
      </c>
      <c r="M120" s="52">
        <v>1</v>
      </c>
      <c r="N120" s="52">
        <v>1</v>
      </c>
      <c r="O120" s="52" t="s">
        <v>62</v>
      </c>
      <c r="P120" s="44"/>
      <c r="Q120" s="141" t="s">
        <v>94</v>
      </c>
    </row>
    <row r="121" spans="1:17" ht="18.75" customHeight="1">
      <c r="A121" s="52">
        <f t="shared" si="2"/>
        <v>106</v>
      </c>
      <c r="B121" s="52" t="s">
        <v>63</v>
      </c>
      <c r="C121" s="57">
        <f t="shared" si="3"/>
        <v>10601</v>
      </c>
      <c r="D121" s="65" t="s">
        <v>224</v>
      </c>
      <c r="E121" s="59" t="s">
        <v>52</v>
      </c>
      <c r="F121" s="53" t="s">
        <v>36</v>
      </c>
      <c r="G121" s="64">
        <v>1</v>
      </c>
      <c r="H121" s="62"/>
      <c r="I121" s="53" t="s">
        <v>36</v>
      </c>
      <c r="J121" s="53" t="s">
        <v>19</v>
      </c>
      <c r="K121" s="127" t="s">
        <v>89</v>
      </c>
      <c r="L121" s="127" t="s">
        <v>90</v>
      </c>
      <c r="M121" s="52">
        <v>1</v>
      </c>
      <c r="N121" s="52">
        <v>1</v>
      </c>
      <c r="O121" s="52" t="s">
        <v>62</v>
      </c>
      <c r="P121" s="44"/>
      <c r="Q121" s="141" t="s">
        <v>94</v>
      </c>
    </row>
    <row r="122" spans="1:17" ht="18.75" customHeight="1">
      <c r="A122" s="52">
        <f t="shared" si="2"/>
        <v>106</v>
      </c>
      <c r="B122" s="52" t="s">
        <v>70</v>
      </c>
      <c r="C122" s="57">
        <f t="shared" si="3"/>
        <v>10602</v>
      </c>
      <c r="D122" s="65" t="s">
        <v>224</v>
      </c>
      <c r="E122" s="59" t="s">
        <v>52</v>
      </c>
      <c r="F122" s="53" t="s">
        <v>36</v>
      </c>
      <c r="G122" s="64">
        <v>1</v>
      </c>
      <c r="H122" s="62"/>
      <c r="I122" s="53" t="s">
        <v>36</v>
      </c>
      <c r="J122" s="53" t="s">
        <v>19</v>
      </c>
      <c r="K122" s="127" t="s">
        <v>89</v>
      </c>
      <c r="L122" s="127" t="s">
        <v>90</v>
      </c>
      <c r="M122" s="52">
        <v>1</v>
      </c>
      <c r="N122" s="52">
        <v>1</v>
      </c>
      <c r="O122" s="52" t="s">
        <v>62</v>
      </c>
      <c r="P122" s="44"/>
      <c r="Q122" s="141" t="s">
        <v>94</v>
      </c>
    </row>
    <row r="123" spans="1:17" ht="18.75" customHeight="1">
      <c r="A123" s="52">
        <f>IF(D123=D121,A121,A121+1)</f>
        <v>107</v>
      </c>
      <c r="B123" s="52"/>
      <c r="C123" s="57">
        <f t="shared" si="3"/>
        <v>10700</v>
      </c>
      <c r="D123" s="65" t="s">
        <v>225</v>
      </c>
      <c r="E123" s="59" t="s">
        <v>36</v>
      </c>
      <c r="F123" s="53" t="s">
        <v>36</v>
      </c>
      <c r="G123" s="64">
        <v>1</v>
      </c>
      <c r="H123" s="62"/>
      <c r="I123" s="53" t="s">
        <v>36</v>
      </c>
      <c r="J123" s="53" t="s">
        <v>19</v>
      </c>
      <c r="K123" s="127" t="s">
        <v>89</v>
      </c>
      <c r="L123" s="127" t="s">
        <v>90</v>
      </c>
      <c r="M123" s="52">
        <v>1</v>
      </c>
      <c r="N123" s="52">
        <v>1</v>
      </c>
      <c r="O123" s="52" t="s">
        <v>62</v>
      </c>
      <c r="P123" s="44"/>
      <c r="Q123" s="141" t="s">
        <v>94</v>
      </c>
    </row>
  </sheetData>
  <autoFilter ref="A1:W114"/>
  <phoneticPr fontId="2"/>
  <pageMargins left="0.70866141732283472" right="0.70866141732283472" top="0.74803149606299213" bottom="0.74803149606299213" header="0.31496062992125984" footer="0.31496062992125984"/>
  <pageSetup paperSize="9" scale="61" orientation="portrait" r:id="rId1"/>
  <colBreaks count="1" manualBreakCount="1">
    <brk id="16" max="114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入力枠</vt:lpstr>
      <vt:lpstr>入力例</vt:lpstr>
      <vt:lpstr>R05研修事業一覧</vt:lpstr>
      <vt:lpstr>'R05研修事業一覧'!Print_Area</vt:lpstr>
      <vt:lpstr>入力例!Print_Area</vt:lpstr>
      <vt:lpstr>入力枠!Print_Area</vt:lpstr>
      <vt:lpstr>'R05研修事業一覧'!Print_Titles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神谷 厚毅</dc:creator>
  <cp:lastModifiedBy>oa</cp:lastModifiedBy>
  <cp:lastPrinted>2022-03-02T03:53:08Z</cp:lastPrinted>
  <dcterms:created xsi:type="dcterms:W3CDTF">2011-11-08T04:05:42Z</dcterms:created>
  <dcterms:modified xsi:type="dcterms:W3CDTF">2023-01-29T23:26:04Z</dcterms:modified>
</cp:coreProperties>
</file>