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ウェブページ更新の場所\"/>
    </mc:Choice>
  </mc:AlternateContent>
  <bookViews>
    <workbookView xWindow="0" yWindow="0" windowWidth="17865" windowHeight="7650"/>
  </bookViews>
  <sheets>
    <sheet name="入力シート" sheetId="3" r:id="rId1"/>
    <sheet name="変換" sheetId="4" state="hidden" r:id="rId2"/>
    <sheet name="変換２" sheetId="5" state="hidden" r:id="rId3"/>
    <sheet name="変換３" sheetId="6" state="hidden" r:id="rId4"/>
    <sheet name="変換４" sheetId="8" state="hidden" r:id="rId5"/>
    <sheet name="変換５" sheetId="12" state="hidden" r:id="rId6"/>
    <sheet name="変換６" sheetId="13" state="hidden" r:id="rId7"/>
    <sheet name="変換7" sheetId="16" state="hidden" r:id="rId8"/>
    <sheet name="最初に実行（フォルダ作成）" sheetId="9" r:id="rId9"/>
    <sheet name="2番目に実行（ユーザ作成）" sheetId="7" r:id="rId10"/>
    <sheet name="3番目に実行（フォルダの指定）" sheetId="15" r:id="rId11"/>
  </sheets>
  <calcPr calcId="152511"/>
</workbook>
</file>

<file path=xl/calcChain.xml><?xml version="1.0" encoding="utf-8"?>
<calcChain xmlns="http://schemas.openxmlformats.org/spreadsheetml/2006/main">
  <c r="B101" i="16" l="1"/>
  <c r="C101" i="13"/>
  <c r="B101" i="13" s="1"/>
  <c r="C2" i="13"/>
  <c r="C3" i="13"/>
  <c r="B3" i="13" s="1"/>
  <c r="C4" i="13"/>
  <c r="B4" i="13" s="1"/>
  <c r="C5" i="13"/>
  <c r="B5" i="13" s="1"/>
  <c r="C6" i="13"/>
  <c r="B6" i="13" s="1"/>
  <c r="C7" i="13"/>
  <c r="B7" i="13" s="1"/>
  <c r="C8" i="13"/>
  <c r="B8" i="13" s="1"/>
  <c r="C9" i="13"/>
  <c r="B9" i="13" s="1"/>
  <c r="C10" i="13"/>
  <c r="B10" i="13" s="1"/>
  <c r="C11" i="13"/>
  <c r="B11" i="13" s="1"/>
  <c r="C12" i="13"/>
  <c r="B12" i="13" s="1"/>
  <c r="C13" i="13"/>
  <c r="B13" i="13" s="1"/>
  <c r="C14" i="13"/>
  <c r="B14" i="13" s="1"/>
  <c r="C15" i="13"/>
  <c r="B15" i="13" s="1"/>
  <c r="C16" i="13"/>
  <c r="B16" i="13" s="1"/>
  <c r="C17" i="13"/>
  <c r="B17" i="13" s="1"/>
  <c r="C18" i="13"/>
  <c r="B18" i="13" s="1"/>
  <c r="C19" i="13"/>
  <c r="B19" i="13" s="1"/>
  <c r="C20" i="13"/>
  <c r="B20" i="13" s="1"/>
  <c r="C21" i="13"/>
  <c r="B21" i="13" s="1"/>
  <c r="C22" i="13"/>
  <c r="B22" i="13" s="1"/>
  <c r="C23" i="13"/>
  <c r="B23" i="13" s="1"/>
  <c r="C24" i="13"/>
  <c r="B24" i="13" s="1"/>
  <c r="C25" i="13"/>
  <c r="B25" i="13" s="1"/>
  <c r="C26" i="13"/>
  <c r="B26" i="13" s="1"/>
  <c r="C27" i="13"/>
  <c r="B27" i="13" s="1"/>
  <c r="C28" i="13"/>
  <c r="B28" i="13" s="1"/>
  <c r="C29" i="13"/>
  <c r="B29" i="13" s="1"/>
  <c r="C30" i="13"/>
  <c r="B30" i="13" s="1"/>
  <c r="C31" i="13"/>
  <c r="B31" i="13" s="1"/>
  <c r="C32" i="13"/>
  <c r="B32" i="13" s="1"/>
  <c r="C33" i="13"/>
  <c r="B33" i="13" s="1"/>
  <c r="C34" i="13"/>
  <c r="B34" i="13" s="1"/>
  <c r="C35" i="13"/>
  <c r="B35" i="13" s="1"/>
  <c r="C36" i="13"/>
  <c r="B36" i="13" s="1"/>
  <c r="C37" i="13"/>
  <c r="B37" i="13" s="1"/>
  <c r="C38" i="13"/>
  <c r="B38" i="13" s="1"/>
  <c r="C39" i="13"/>
  <c r="B39" i="13" s="1"/>
  <c r="C40" i="13"/>
  <c r="B40" i="13" s="1"/>
  <c r="C41" i="13"/>
  <c r="B41" i="13" s="1"/>
  <c r="C42" i="13"/>
  <c r="B42" i="13" s="1"/>
  <c r="C43" i="13"/>
  <c r="B43" i="13" s="1"/>
  <c r="C44" i="13"/>
  <c r="B44" i="13" s="1"/>
  <c r="C45" i="13"/>
  <c r="B45" i="13" s="1"/>
  <c r="C46" i="13"/>
  <c r="B46" i="13" s="1"/>
  <c r="C47" i="13"/>
  <c r="B47" i="13" s="1"/>
  <c r="C48" i="13"/>
  <c r="B48" i="13" s="1"/>
  <c r="C49" i="13"/>
  <c r="B49" i="13" s="1"/>
  <c r="C50" i="13"/>
  <c r="B50" i="13" s="1"/>
  <c r="C51" i="13"/>
  <c r="B51" i="13" s="1"/>
  <c r="C52" i="13"/>
  <c r="B52" i="13" s="1"/>
  <c r="C53" i="13"/>
  <c r="B53" i="13" s="1"/>
  <c r="C54" i="13"/>
  <c r="B54" i="13" s="1"/>
  <c r="C55" i="13"/>
  <c r="B55" i="13" s="1"/>
  <c r="C56" i="13"/>
  <c r="B56" i="13" s="1"/>
  <c r="C57" i="13"/>
  <c r="B57" i="13" s="1"/>
  <c r="C58" i="13"/>
  <c r="B58" i="13" s="1"/>
  <c r="C59" i="13"/>
  <c r="B59" i="13" s="1"/>
  <c r="C60" i="13"/>
  <c r="B60" i="13" s="1"/>
  <c r="C61" i="13"/>
  <c r="B61" i="13" s="1"/>
  <c r="C62" i="13"/>
  <c r="B62" i="13" s="1"/>
  <c r="C63" i="13"/>
  <c r="B63" i="13" s="1"/>
  <c r="C64" i="13"/>
  <c r="B64" i="13" s="1"/>
  <c r="C65" i="13"/>
  <c r="B65" i="13" s="1"/>
  <c r="C66" i="13"/>
  <c r="B66" i="13" s="1"/>
  <c r="C67" i="13"/>
  <c r="B67" i="13" s="1"/>
  <c r="C68" i="13"/>
  <c r="B68" i="13" s="1"/>
  <c r="C69" i="13"/>
  <c r="B69" i="13" s="1"/>
  <c r="C70" i="13"/>
  <c r="B70" i="13" s="1"/>
  <c r="C71" i="13"/>
  <c r="B71" i="13" s="1"/>
  <c r="C72" i="13"/>
  <c r="B72" i="13" s="1"/>
  <c r="C73" i="13"/>
  <c r="B73" i="13" s="1"/>
  <c r="C74" i="13"/>
  <c r="B74" i="13" s="1"/>
  <c r="C75" i="13"/>
  <c r="B75" i="13" s="1"/>
  <c r="C76" i="13"/>
  <c r="B76" i="13" s="1"/>
  <c r="C77" i="13"/>
  <c r="B77" i="13" s="1"/>
  <c r="C78" i="13"/>
  <c r="B78" i="13" s="1"/>
  <c r="C79" i="13"/>
  <c r="B79" i="13" s="1"/>
  <c r="C80" i="13"/>
  <c r="B80" i="13" s="1"/>
  <c r="C81" i="13"/>
  <c r="B81" i="13" s="1"/>
  <c r="C82" i="13"/>
  <c r="B82" i="13" s="1"/>
  <c r="C83" i="13"/>
  <c r="B83" i="13" s="1"/>
  <c r="C84" i="13"/>
  <c r="B84" i="13" s="1"/>
  <c r="C85" i="13"/>
  <c r="B85" i="13" s="1"/>
  <c r="C86" i="13"/>
  <c r="B86" i="13" s="1"/>
  <c r="C87" i="13"/>
  <c r="B87" i="13" s="1"/>
  <c r="C88" i="13"/>
  <c r="B88" i="13" s="1"/>
  <c r="C89" i="13"/>
  <c r="B89" i="13" s="1"/>
  <c r="C90" i="13"/>
  <c r="B90" i="13" s="1"/>
  <c r="C91" i="13"/>
  <c r="B91" i="13" s="1"/>
  <c r="C92" i="13"/>
  <c r="B92" i="13" s="1"/>
  <c r="C93" i="13"/>
  <c r="B93" i="13" s="1"/>
  <c r="C94" i="13"/>
  <c r="B94" i="13" s="1"/>
  <c r="C95" i="13"/>
  <c r="B95" i="13" s="1"/>
  <c r="C96" i="13"/>
  <c r="B96" i="13" s="1"/>
  <c r="C97" i="13"/>
  <c r="B97" i="13" s="1"/>
  <c r="C98" i="13"/>
  <c r="B98" i="13" s="1"/>
  <c r="C99" i="13"/>
  <c r="B99" i="13" s="1"/>
  <c r="C100" i="13"/>
  <c r="B100" i="13" s="1"/>
  <c r="C1" i="13"/>
  <c r="B1" i="13" s="1"/>
  <c r="C15" i="16"/>
  <c r="B15" i="16" s="1"/>
  <c r="C16" i="16"/>
  <c r="B16" i="16" s="1"/>
  <c r="C17" i="16"/>
  <c r="B17" i="16" s="1"/>
  <c r="C18" i="16"/>
  <c r="B18" i="16" s="1"/>
  <c r="C19" i="16"/>
  <c r="B19" i="16" s="1"/>
  <c r="C20" i="16"/>
  <c r="B20" i="16" s="1"/>
  <c r="C28" i="16"/>
  <c r="B28" i="16" s="1"/>
  <c r="C29" i="16"/>
  <c r="B29" i="16" s="1"/>
  <c r="C30" i="16"/>
  <c r="B30" i="16" s="1"/>
  <c r="C31" i="16"/>
  <c r="B31" i="16" s="1"/>
  <c r="C32" i="16"/>
  <c r="B32" i="16" s="1"/>
  <c r="A101" i="6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" i="12"/>
  <c r="B2" i="12"/>
  <c r="G2" i="12"/>
  <c r="B3" i="12"/>
  <c r="C3" i="16" s="1"/>
  <c r="B3" i="16" s="1"/>
  <c r="G3" i="12"/>
  <c r="B4" i="12"/>
  <c r="C4" i="16" s="1"/>
  <c r="B4" i="16" s="1"/>
  <c r="G4" i="12"/>
  <c r="B5" i="12"/>
  <c r="C5" i="16" s="1"/>
  <c r="B5" i="16" s="1"/>
  <c r="G5" i="12"/>
  <c r="B6" i="12"/>
  <c r="C6" i="16" s="1"/>
  <c r="B6" i="16" s="1"/>
  <c r="G6" i="12"/>
  <c r="B7" i="12"/>
  <c r="C7" i="16" s="1"/>
  <c r="B7" i="16" s="1"/>
  <c r="G7" i="12"/>
  <c r="B8" i="12"/>
  <c r="C8" i="16" s="1"/>
  <c r="B8" i="16" s="1"/>
  <c r="G8" i="12"/>
  <c r="B9" i="12"/>
  <c r="C9" i="16" s="1"/>
  <c r="B9" i="16" s="1"/>
  <c r="G9" i="12"/>
  <c r="B10" i="12"/>
  <c r="C10" i="16" s="1"/>
  <c r="B10" i="16" s="1"/>
  <c r="G10" i="12"/>
  <c r="B11" i="12"/>
  <c r="C11" i="16" s="1"/>
  <c r="B11" i="16" s="1"/>
  <c r="G11" i="12"/>
  <c r="B12" i="12"/>
  <c r="C12" i="16" s="1"/>
  <c r="B12" i="16" s="1"/>
  <c r="G12" i="12"/>
  <c r="B13" i="12"/>
  <c r="C13" i="16" s="1"/>
  <c r="B13" i="16" s="1"/>
  <c r="G13" i="12"/>
  <c r="B14" i="12"/>
  <c r="C14" i="16" s="1"/>
  <c r="B14" i="16" s="1"/>
  <c r="A15" i="16" s="1"/>
  <c r="A15" i="15" s="1"/>
  <c r="G14" i="12"/>
  <c r="B15" i="12"/>
  <c r="G15" i="12"/>
  <c r="B16" i="12"/>
  <c r="G16" i="12"/>
  <c r="B17" i="12"/>
  <c r="G17" i="12"/>
  <c r="B18" i="12"/>
  <c r="G18" i="12"/>
  <c r="B19" i="12"/>
  <c r="G19" i="12"/>
  <c r="B20" i="12"/>
  <c r="G20" i="12"/>
  <c r="B21" i="12"/>
  <c r="C21" i="16" s="1"/>
  <c r="B21" i="16" s="1"/>
  <c r="G21" i="12"/>
  <c r="B22" i="12"/>
  <c r="C22" i="16" s="1"/>
  <c r="B22" i="16" s="1"/>
  <c r="G22" i="12"/>
  <c r="B23" i="12"/>
  <c r="C23" i="16" s="1"/>
  <c r="B23" i="16" s="1"/>
  <c r="G23" i="12"/>
  <c r="B24" i="12"/>
  <c r="C24" i="16" s="1"/>
  <c r="B24" i="16" s="1"/>
  <c r="G24" i="12"/>
  <c r="B25" i="12"/>
  <c r="C25" i="16" s="1"/>
  <c r="B25" i="16" s="1"/>
  <c r="G25" i="12"/>
  <c r="B26" i="12"/>
  <c r="C26" i="16" s="1"/>
  <c r="B26" i="16" s="1"/>
  <c r="G26" i="12"/>
  <c r="B27" i="12"/>
  <c r="C27" i="16" s="1"/>
  <c r="B27" i="16" s="1"/>
  <c r="A28" i="16" s="1"/>
  <c r="A28" i="15" s="1"/>
  <c r="G27" i="12"/>
  <c r="B28" i="12"/>
  <c r="G28" i="12"/>
  <c r="B29" i="12"/>
  <c r="G29" i="12"/>
  <c r="B30" i="12"/>
  <c r="G30" i="12"/>
  <c r="B31" i="12"/>
  <c r="G31" i="12"/>
  <c r="B32" i="12"/>
  <c r="G32" i="12"/>
  <c r="B33" i="12"/>
  <c r="C33" i="16" s="1"/>
  <c r="B33" i="16" s="1"/>
  <c r="G33" i="12"/>
  <c r="B34" i="12"/>
  <c r="C34" i="16" s="1"/>
  <c r="B34" i="16" s="1"/>
  <c r="G34" i="12"/>
  <c r="B35" i="12"/>
  <c r="C35" i="16" s="1"/>
  <c r="B35" i="16" s="1"/>
  <c r="G35" i="12"/>
  <c r="B36" i="12"/>
  <c r="C36" i="16" s="1"/>
  <c r="B36" i="16" s="1"/>
  <c r="G36" i="12"/>
  <c r="B37" i="12"/>
  <c r="C37" i="16" s="1"/>
  <c r="B37" i="16" s="1"/>
  <c r="G37" i="12"/>
  <c r="B38" i="12"/>
  <c r="C38" i="16" s="1"/>
  <c r="B38" i="16" s="1"/>
  <c r="G38" i="12"/>
  <c r="B39" i="12"/>
  <c r="C39" i="16" s="1"/>
  <c r="B39" i="16" s="1"/>
  <c r="G39" i="12"/>
  <c r="B40" i="12"/>
  <c r="C40" i="16" s="1"/>
  <c r="B40" i="16" s="1"/>
  <c r="G40" i="12"/>
  <c r="B41" i="12"/>
  <c r="C41" i="16" s="1"/>
  <c r="B41" i="16" s="1"/>
  <c r="G41" i="12"/>
  <c r="B42" i="12"/>
  <c r="C42" i="16" s="1"/>
  <c r="B42" i="16" s="1"/>
  <c r="G42" i="12"/>
  <c r="B43" i="12"/>
  <c r="C43" i="16" s="1"/>
  <c r="B43" i="16" s="1"/>
  <c r="G43" i="12"/>
  <c r="B44" i="12"/>
  <c r="C44" i="16" s="1"/>
  <c r="B44" i="16" s="1"/>
  <c r="G44" i="12"/>
  <c r="B45" i="12"/>
  <c r="C45" i="16" s="1"/>
  <c r="B45" i="16" s="1"/>
  <c r="G45" i="12"/>
  <c r="B46" i="12"/>
  <c r="C46" i="16" s="1"/>
  <c r="B46" i="16" s="1"/>
  <c r="G46" i="12"/>
  <c r="B47" i="12"/>
  <c r="C47" i="16" s="1"/>
  <c r="B47" i="16" s="1"/>
  <c r="G47" i="12"/>
  <c r="B48" i="12"/>
  <c r="C48" i="16" s="1"/>
  <c r="B48" i="16" s="1"/>
  <c r="G48" i="12"/>
  <c r="B49" i="12"/>
  <c r="C49" i="16" s="1"/>
  <c r="B49" i="16" s="1"/>
  <c r="G49" i="12"/>
  <c r="B50" i="12"/>
  <c r="C50" i="16" s="1"/>
  <c r="B50" i="16" s="1"/>
  <c r="G50" i="12"/>
  <c r="B51" i="12"/>
  <c r="C51" i="16" s="1"/>
  <c r="B51" i="16" s="1"/>
  <c r="G51" i="12"/>
  <c r="B52" i="12"/>
  <c r="C52" i="16" s="1"/>
  <c r="B52" i="16" s="1"/>
  <c r="G52" i="12"/>
  <c r="B53" i="12"/>
  <c r="C53" i="16" s="1"/>
  <c r="B53" i="16" s="1"/>
  <c r="G53" i="12"/>
  <c r="B54" i="12"/>
  <c r="C54" i="16" s="1"/>
  <c r="B54" i="16" s="1"/>
  <c r="G54" i="12"/>
  <c r="B55" i="12"/>
  <c r="C55" i="16" s="1"/>
  <c r="B55" i="16" s="1"/>
  <c r="G55" i="12"/>
  <c r="B56" i="12"/>
  <c r="C56" i="16" s="1"/>
  <c r="B56" i="16" s="1"/>
  <c r="G56" i="12"/>
  <c r="B57" i="12"/>
  <c r="C57" i="16" s="1"/>
  <c r="B57" i="16" s="1"/>
  <c r="G57" i="12"/>
  <c r="B58" i="12"/>
  <c r="C58" i="16" s="1"/>
  <c r="B58" i="16" s="1"/>
  <c r="G58" i="12"/>
  <c r="B59" i="12"/>
  <c r="C59" i="16" s="1"/>
  <c r="B59" i="16" s="1"/>
  <c r="G59" i="12"/>
  <c r="B60" i="12"/>
  <c r="C60" i="16" s="1"/>
  <c r="B60" i="16" s="1"/>
  <c r="G60" i="12"/>
  <c r="B61" i="12"/>
  <c r="C61" i="16" s="1"/>
  <c r="B61" i="16" s="1"/>
  <c r="G61" i="12"/>
  <c r="B62" i="12"/>
  <c r="C62" i="16" s="1"/>
  <c r="B62" i="16" s="1"/>
  <c r="G62" i="12"/>
  <c r="B63" i="12"/>
  <c r="C63" i="16" s="1"/>
  <c r="B63" i="16" s="1"/>
  <c r="G63" i="12"/>
  <c r="B64" i="12"/>
  <c r="C64" i="16" s="1"/>
  <c r="B64" i="16" s="1"/>
  <c r="G64" i="12"/>
  <c r="B65" i="12"/>
  <c r="C65" i="16" s="1"/>
  <c r="B65" i="16" s="1"/>
  <c r="G65" i="12"/>
  <c r="B66" i="12"/>
  <c r="C66" i="16" s="1"/>
  <c r="B66" i="16" s="1"/>
  <c r="G66" i="12"/>
  <c r="B67" i="12"/>
  <c r="C67" i="16" s="1"/>
  <c r="B67" i="16" s="1"/>
  <c r="G67" i="12"/>
  <c r="B68" i="12"/>
  <c r="C68" i="16" s="1"/>
  <c r="B68" i="16" s="1"/>
  <c r="G68" i="12"/>
  <c r="B69" i="12"/>
  <c r="C69" i="16" s="1"/>
  <c r="B69" i="16" s="1"/>
  <c r="G69" i="12"/>
  <c r="B70" i="12"/>
  <c r="C70" i="16" s="1"/>
  <c r="B70" i="16" s="1"/>
  <c r="G70" i="12"/>
  <c r="B71" i="12"/>
  <c r="C71" i="16" s="1"/>
  <c r="B71" i="16" s="1"/>
  <c r="G71" i="12"/>
  <c r="B72" i="12"/>
  <c r="C72" i="16" s="1"/>
  <c r="B72" i="16" s="1"/>
  <c r="G72" i="12"/>
  <c r="B73" i="12"/>
  <c r="C73" i="16" s="1"/>
  <c r="B73" i="16" s="1"/>
  <c r="G73" i="12"/>
  <c r="B74" i="12"/>
  <c r="C74" i="16" s="1"/>
  <c r="B74" i="16" s="1"/>
  <c r="G74" i="12"/>
  <c r="B75" i="12"/>
  <c r="C75" i="16" s="1"/>
  <c r="B75" i="16" s="1"/>
  <c r="G75" i="12"/>
  <c r="B76" i="12"/>
  <c r="C76" i="16" s="1"/>
  <c r="B76" i="16" s="1"/>
  <c r="G76" i="12"/>
  <c r="B77" i="12"/>
  <c r="C77" i="16" s="1"/>
  <c r="B77" i="16" s="1"/>
  <c r="G77" i="12"/>
  <c r="B78" i="12"/>
  <c r="C78" i="16" s="1"/>
  <c r="B78" i="16" s="1"/>
  <c r="G78" i="12"/>
  <c r="B79" i="12"/>
  <c r="C79" i="16" s="1"/>
  <c r="B79" i="16" s="1"/>
  <c r="G79" i="12"/>
  <c r="B80" i="12"/>
  <c r="C80" i="16" s="1"/>
  <c r="B80" i="16" s="1"/>
  <c r="G80" i="12"/>
  <c r="B81" i="12"/>
  <c r="C81" i="16" s="1"/>
  <c r="B81" i="16" s="1"/>
  <c r="G81" i="12"/>
  <c r="B82" i="12"/>
  <c r="C82" i="16" s="1"/>
  <c r="B82" i="16" s="1"/>
  <c r="G82" i="12"/>
  <c r="B83" i="12"/>
  <c r="C83" i="16" s="1"/>
  <c r="B83" i="16" s="1"/>
  <c r="G83" i="12"/>
  <c r="B84" i="12"/>
  <c r="C84" i="16" s="1"/>
  <c r="B84" i="16" s="1"/>
  <c r="G84" i="12"/>
  <c r="B85" i="12"/>
  <c r="C85" i="16" s="1"/>
  <c r="B85" i="16" s="1"/>
  <c r="G85" i="12"/>
  <c r="B86" i="12"/>
  <c r="C86" i="16" s="1"/>
  <c r="B86" i="16" s="1"/>
  <c r="G86" i="12"/>
  <c r="B87" i="12"/>
  <c r="C87" i="16" s="1"/>
  <c r="B87" i="16" s="1"/>
  <c r="G87" i="12"/>
  <c r="B88" i="12"/>
  <c r="C88" i="16" s="1"/>
  <c r="B88" i="16" s="1"/>
  <c r="G88" i="12"/>
  <c r="B89" i="12"/>
  <c r="C89" i="16" s="1"/>
  <c r="B89" i="16" s="1"/>
  <c r="G89" i="12"/>
  <c r="B90" i="12"/>
  <c r="C90" i="16" s="1"/>
  <c r="B90" i="16" s="1"/>
  <c r="G90" i="12"/>
  <c r="B91" i="12"/>
  <c r="C91" i="16" s="1"/>
  <c r="B91" i="16" s="1"/>
  <c r="G91" i="12"/>
  <c r="B92" i="12"/>
  <c r="C92" i="16" s="1"/>
  <c r="B92" i="16" s="1"/>
  <c r="G92" i="12"/>
  <c r="B93" i="12"/>
  <c r="C93" i="16" s="1"/>
  <c r="B93" i="16" s="1"/>
  <c r="G93" i="12"/>
  <c r="B94" i="12"/>
  <c r="C94" i="16" s="1"/>
  <c r="B94" i="16" s="1"/>
  <c r="G94" i="12"/>
  <c r="B95" i="12"/>
  <c r="C95" i="16" s="1"/>
  <c r="B95" i="16" s="1"/>
  <c r="G95" i="12"/>
  <c r="B96" i="12"/>
  <c r="C96" i="16" s="1"/>
  <c r="B96" i="16" s="1"/>
  <c r="G96" i="12"/>
  <c r="B97" i="12"/>
  <c r="C97" i="16" s="1"/>
  <c r="B97" i="16" s="1"/>
  <c r="G97" i="12"/>
  <c r="B98" i="12"/>
  <c r="C98" i="16" s="1"/>
  <c r="B98" i="16" s="1"/>
  <c r="G98" i="12"/>
  <c r="B99" i="12"/>
  <c r="C99" i="16" s="1"/>
  <c r="B99" i="16" s="1"/>
  <c r="G99" i="12"/>
  <c r="B100" i="12"/>
  <c r="C100" i="16" s="1"/>
  <c r="B100" i="16" s="1"/>
  <c r="A101" i="16" s="1"/>
  <c r="A101" i="15" s="1"/>
  <c r="G100" i="12"/>
  <c r="G1" i="12"/>
  <c r="B1" i="12"/>
  <c r="C2" i="16" l="1"/>
  <c r="B2" i="16" s="1"/>
  <c r="A3" i="16" s="1"/>
  <c r="A3" i="15" s="1"/>
  <c r="A30" i="16"/>
  <c r="A30" i="15" s="1"/>
  <c r="A98" i="13"/>
  <c r="A94" i="13"/>
  <c r="A90" i="13"/>
  <c r="A86" i="13"/>
  <c r="A82" i="13"/>
  <c r="A78" i="13"/>
  <c r="A74" i="13"/>
  <c r="A70" i="13"/>
  <c r="A66" i="13"/>
  <c r="A62" i="13"/>
  <c r="A58" i="13"/>
  <c r="A54" i="13"/>
  <c r="A50" i="13"/>
  <c r="A46" i="13"/>
  <c r="A42" i="13"/>
  <c r="A38" i="13"/>
  <c r="A34" i="13"/>
  <c r="A30" i="13"/>
  <c r="A26" i="13"/>
  <c r="A22" i="13"/>
  <c r="A18" i="13"/>
  <c r="A14" i="13"/>
  <c r="A14" i="9" s="1"/>
  <c r="A10" i="13"/>
  <c r="A10" i="9" s="1"/>
  <c r="A101" i="13"/>
  <c r="A101" i="9" s="1"/>
  <c r="A4" i="13"/>
  <c r="A4" i="9" s="1"/>
  <c r="A32" i="16"/>
  <c r="A32" i="15" s="1"/>
  <c r="A96" i="13"/>
  <c r="A88" i="13"/>
  <c r="A80" i="13"/>
  <c r="A72" i="13"/>
  <c r="A64" i="13"/>
  <c r="A60" i="13"/>
  <c r="A52" i="13"/>
  <c r="A44" i="13"/>
  <c r="A36" i="13"/>
  <c r="A28" i="13"/>
  <c r="A24" i="13"/>
  <c r="A16" i="13"/>
  <c r="A8" i="13"/>
  <c r="A100" i="13"/>
  <c r="A92" i="13"/>
  <c r="A84" i="13"/>
  <c r="A76" i="13"/>
  <c r="A68" i="13"/>
  <c r="A56" i="13"/>
  <c r="A48" i="13"/>
  <c r="A40" i="13"/>
  <c r="A32" i="13"/>
  <c r="A20" i="13"/>
  <c r="A12" i="13"/>
  <c r="A12" i="9" s="1"/>
  <c r="A6" i="13"/>
  <c r="A6" i="9" s="1"/>
  <c r="A99" i="16"/>
  <c r="A99" i="15" s="1"/>
  <c r="A20" i="16"/>
  <c r="A20" i="15" s="1"/>
  <c r="A18" i="16"/>
  <c r="A18" i="15" s="1"/>
  <c r="A16" i="16"/>
  <c r="A16" i="15" s="1"/>
  <c r="C1" i="16"/>
  <c r="B1" i="16" s="1"/>
  <c r="A1" i="16" s="1"/>
  <c r="A1" i="15" s="1"/>
  <c r="A97" i="16"/>
  <c r="A97" i="15" s="1"/>
  <c r="A95" i="16"/>
  <c r="A95" i="15" s="1"/>
  <c r="A93" i="16"/>
  <c r="A93" i="15" s="1"/>
  <c r="A91" i="16"/>
  <c r="A91" i="15" s="1"/>
  <c r="A89" i="16"/>
  <c r="A89" i="15" s="1"/>
  <c r="A87" i="16"/>
  <c r="A87" i="15" s="1"/>
  <c r="A85" i="16"/>
  <c r="A85" i="15" s="1"/>
  <c r="A83" i="16"/>
  <c r="A83" i="15" s="1"/>
  <c r="A81" i="16"/>
  <c r="A81" i="15" s="1"/>
  <c r="A79" i="16"/>
  <c r="A79" i="15" s="1"/>
  <c r="A77" i="16"/>
  <c r="A77" i="15" s="1"/>
  <c r="A75" i="16"/>
  <c r="A75" i="15" s="1"/>
  <c r="A73" i="16"/>
  <c r="A73" i="15" s="1"/>
  <c r="A71" i="16"/>
  <c r="A71" i="15" s="1"/>
  <c r="A69" i="16"/>
  <c r="A69" i="15" s="1"/>
  <c r="A67" i="16"/>
  <c r="A67" i="15" s="1"/>
  <c r="A65" i="16"/>
  <c r="A65" i="15" s="1"/>
  <c r="A63" i="16"/>
  <c r="A63" i="15" s="1"/>
  <c r="A61" i="16"/>
  <c r="A61" i="15" s="1"/>
  <c r="A59" i="16"/>
  <c r="A59" i="15" s="1"/>
  <c r="A57" i="16"/>
  <c r="A57" i="15" s="1"/>
  <c r="A55" i="16"/>
  <c r="A55" i="15" s="1"/>
  <c r="A53" i="16"/>
  <c r="A53" i="15" s="1"/>
  <c r="A51" i="16"/>
  <c r="A51" i="15" s="1"/>
  <c r="A49" i="16"/>
  <c r="A49" i="15" s="1"/>
  <c r="A47" i="16"/>
  <c r="A47" i="15" s="1"/>
  <c r="A45" i="16"/>
  <c r="A45" i="15" s="1"/>
  <c r="A43" i="16"/>
  <c r="A43" i="15" s="1"/>
  <c r="A41" i="16"/>
  <c r="A41" i="15" s="1"/>
  <c r="A39" i="16"/>
  <c r="A39" i="15" s="1"/>
  <c r="A37" i="16"/>
  <c r="A37" i="15" s="1"/>
  <c r="A35" i="16"/>
  <c r="A35" i="15" s="1"/>
  <c r="A26" i="16"/>
  <c r="A26" i="15" s="1"/>
  <c r="A24" i="16"/>
  <c r="A24" i="15" s="1"/>
  <c r="A22" i="16"/>
  <c r="A22" i="15" s="1"/>
  <c r="A14" i="16"/>
  <c r="A14" i="15" s="1"/>
  <c r="A12" i="16"/>
  <c r="A12" i="15" s="1"/>
  <c r="A1" i="13"/>
  <c r="A100" i="16"/>
  <c r="A100" i="15" s="1"/>
  <c r="A98" i="16"/>
  <c r="A98" i="15" s="1"/>
  <c r="A96" i="16"/>
  <c r="A96" i="15" s="1"/>
  <c r="A94" i="16"/>
  <c r="A94" i="15" s="1"/>
  <c r="A92" i="16"/>
  <c r="A92" i="15" s="1"/>
  <c r="A90" i="16"/>
  <c r="A90" i="15" s="1"/>
  <c r="A88" i="16"/>
  <c r="A88" i="15" s="1"/>
  <c r="A86" i="16"/>
  <c r="A86" i="15" s="1"/>
  <c r="A84" i="16"/>
  <c r="A84" i="15" s="1"/>
  <c r="A82" i="16"/>
  <c r="A82" i="15" s="1"/>
  <c r="A80" i="16"/>
  <c r="A80" i="15" s="1"/>
  <c r="A78" i="16"/>
  <c r="A78" i="15" s="1"/>
  <c r="A76" i="16"/>
  <c r="A76" i="15" s="1"/>
  <c r="A74" i="16"/>
  <c r="A74" i="15" s="1"/>
  <c r="A72" i="16"/>
  <c r="A72" i="15" s="1"/>
  <c r="A70" i="16"/>
  <c r="A70" i="15" s="1"/>
  <c r="A68" i="16"/>
  <c r="A68" i="15" s="1"/>
  <c r="A66" i="16"/>
  <c r="A66" i="15" s="1"/>
  <c r="A64" i="16"/>
  <c r="A64" i="15" s="1"/>
  <c r="A62" i="16"/>
  <c r="A62" i="15" s="1"/>
  <c r="A60" i="16"/>
  <c r="A60" i="15" s="1"/>
  <c r="A58" i="16"/>
  <c r="A58" i="15" s="1"/>
  <c r="A56" i="16"/>
  <c r="A56" i="15" s="1"/>
  <c r="A54" i="16"/>
  <c r="A54" i="15" s="1"/>
  <c r="A52" i="16"/>
  <c r="A52" i="15" s="1"/>
  <c r="A50" i="16"/>
  <c r="A50" i="15" s="1"/>
  <c r="A48" i="16"/>
  <c r="A48" i="15" s="1"/>
  <c r="A46" i="16"/>
  <c r="A46" i="15" s="1"/>
  <c r="A44" i="16"/>
  <c r="A44" i="15" s="1"/>
  <c r="A42" i="16"/>
  <c r="A42" i="15" s="1"/>
  <c r="A40" i="16"/>
  <c r="A40" i="15" s="1"/>
  <c r="A38" i="16"/>
  <c r="A38" i="15" s="1"/>
  <c r="A36" i="16"/>
  <c r="A36" i="15" s="1"/>
  <c r="A34" i="16"/>
  <c r="A34" i="15" s="1"/>
  <c r="A27" i="16"/>
  <c r="A27" i="15" s="1"/>
  <c r="A25" i="16"/>
  <c r="A25" i="15" s="1"/>
  <c r="A23" i="16"/>
  <c r="A23" i="15" s="1"/>
  <c r="A13" i="16"/>
  <c r="A13" i="15" s="1"/>
  <c r="A11" i="16"/>
  <c r="A11" i="15" s="1"/>
  <c r="A10" i="16"/>
  <c r="A10" i="15" s="1"/>
  <c r="A9" i="16"/>
  <c r="A9" i="15" s="1"/>
  <c r="A8" i="16"/>
  <c r="A8" i="15" s="1"/>
  <c r="A7" i="16"/>
  <c r="A7" i="15" s="1"/>
  <c r="A6" i="16"/>
  <c r="A6" i="15" s="1"/>
  <c r="A5" i="16"/>
  <c r="A5" i="15" s="1"/>
  <c r="A4" i="16"/>
  <c r="A4" i="15" s="1"/>
  <c r="A99" i="13"/>
  <c r="A97" i="13"/>
  <c r="A95" i="13"/>
  <c r="A93" i="13"/>
  <c r="A91" i="13"/>
  <c r="A89" i="13"/>
  <c r="A87" i="13"/>
  <c r="A85" i="13"/>
  <c r="A83" i="13"/>
  <c r="A81" i="13"/>
  <c r="A79" i="13"/>
  <c r="A77" i="13"/>
  <c r="A75" i="13"/>
  <c r="A73" i="13"/>
  <c r="A71" i="13"/>
  <c r="A69" i="13"/>
  <c r="A67" i="13"/>
  <c r="A65" i="13"/>
  <c r="A63" i="13"/>
  <c r="A61" i="13"/>
  <c r="A33" i="16"/>
  <c r="A33" i="15" s="1"/>
  <c r="A31" i="16"/>
  <c r="A31" i="15" s="1"/>
  <c r="A29" i="16"/>
  <c r="A29" i="15" s="1"/>
  <c r="A21" i="16"/>
  <c r="A21" i="15" s="1"/>
  <c r="A19" i="16"/>
  <c r="A19" i="15" s="1"/>
  <c r="A17" i="16"/>
  <c r="A17" i="15" s="1"/>
  <c r="A59" i="13"/>
  <c r="A57" i="13"/>
  <c r="A55" i="13"/>
  <c r="A53" i="13"/>
  <c r="A51" i="13"/>
  <c r="A49" i="13"/>
  <c r="A47" i="13"/>
  <c r="A45" i="13"/>
  <c r="A43" i="13"/>
  <c r="A41" i="13"/>
  <c r="A39" i="13"/>
  <c r="A37" i="13"/>
  <c r="A35" i="13"/>
  <c r="A33" i="13"/>
  <c r="A31" i="13"/>
  <c r="A29" i="13"/>
  <c r="A27" i="13"/>
  <c r="A25" i="13"/>
  <c r="A23" i="13"/>
  <c r="A23" i="9" s="1"/>
  <c r="A21" i="13"/>
  <c r="A19" i="13"/>
  <c r="A19" i="9" s="1"/>
  <c r="A17" i="13"/>
  <c r="A15" i="13"/>
  <c r="A15" i="9" s="1"/>
  <c r="A13" i="13"/>
  <c r="A13" i="9" s="1"/>
  <c r="A11" i="13"/>
  <c r="A11" i="9" s="1"/>
  <c r="A9" i="13"/>
  <c r="A7" i="13"/>
  <c r="A7" i="9" s="1"/>
  <c r="A5" i="13"/>
  <c r="A5" i="9" s="1"/>
  <c r="B2" i="13"/>
  <c r="A3" i="13" s="1"/>
  <c r="A3" i="9" s="1"/>
  <c r="A18" i="9"/>
  <c r="A22" i="9"/>
  <c r="A16" i="9"/>
  <c r="A8" i="9"/>
  <c r="A17" i="9"/>
  <c r="A9" i="9"/>
  <c r="A2" i="16" l="1"/>
  <c r="A2" i="15" s="1"/>
  <c r="A2" i="13"/>
  <c r="A2" i="9" s="1"/>
  <c r="A26" i="9"/>
  <c r="A21" i="9"/>
  <c r="A25" i="9"/>
  <c r="A20" i="9"/>
  <c r="A24" i="9"/>
  <c r="K5" i="4"/>
  <c r="K6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8" i="4"/>
  <c r="K40" i="4"/>
  <c r="K41" i="4"/>
  <c r="K42" i="4"/>
  <c r="K43" i="4"/>
  <c r="K44" i="4"/>
  <c r="K45" i="4"/>
  <c r="K46" i="4"/>
  <c r="K48" i="4"/>
  <c r="K49" i="4"/>
  <c r="K50" i="4"/>
  <c r="K51" i="4"/>
  <c r="K52" i="4"/>
  <c r="K53" i="4"/>
  <c r="K54" i="4"/>
  <c r="K57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9" i="4"/>
  <c r="K90" i="4"/>
  <c r="K93" i="4"/>
  <c r="K94" i="4"/>
  <c r="K97" i="4"/>
  <c r="K98" i="4"/>
  <c r="K100" i="4"/>
  <c r="K5" i="3"/>
  <c r="B6" i="4"/>
  <c r="D6" i="4"/>
  <c r="E6" i="4"/>
  <c r="F6" i="4"/>
  <c r="F6" i="5" s="1"/>
  <c r="G6" i="4"/>
  <c r="G6" i="5" s="1"/>
  <c r="H6" i="4"/>
  <c r="H6" i="5" s="1"/>
  <c r="L6" i="4"/>
  <c r="J6" i="5" s="1"/>
  <c r="B7" i="4"/>
  <c r="D7" i="4"/>
  <c r="E7" i="4"/>
  <c r="F7" i="4"/>
  <c r="F7" i="5" s="1"/>
  <c r="G7" i="4"/>
  <c r="G7" i="5" s="1"/>
  <c r="H7" i="4"/>
  <c r="H7" i="5" s="1"/>
  <c r="L7" i="4"/>
  <c r="J7" i="5" s="1"/>
  <c r="B8" i="4"/>
  <c r="D8" i="4"/>
  <c r="E8" i="4"/>
  <c r="E8" i="5" s="1"/>
  <c r="F8" i="4"/>
  <c r="F8" i="5" s="1"/>
  <c r="G8" i="4"/>
  <c r="G8" i="5" s="1"/>
  <c r="H8" i="4"/>
  <c r="H8" i="5" s="1"/>
  <c r="L8" i="4"/>
  <c r="J8" i="5" s="1"/>
  <c r="B9" i="4"/>
  <c r="D9" i="4"/>
  <c r="E9" i="4"/>
  <c r="E9" i="5" s="1"/>
  <c r="F9" i="4"/>
  <c r="F9" i="5" s="1"/>
  <c r="G9" i="4"/>
  <c r="G9" i="5" s="1"/>
  <c r="H9" i="4"/>
  <c r="H9" i="5" s="1"/>
  <c r="L9" i="4"/>
  <c r="J9" i="5" s="1"/>
  <c r="B10" i="4"/>
  <c r="D10" i="4"/>
  <c r="E10" i="4"/>
  <c r="E10" i="5" s="1"/>
  <c r="F10" i="4"/>
  <c r="F10" i="5" s="1"/>
  <c r="G10" i="4"/>
  <c r="G10" i="5" s="1"/>
  <c r="H10" i="4"/>
  <c r="H10" i="5" s="1"/>
  <c r="L10" i="4"/>
  <c r="J10" i="5" s="1"/>
  <c r="B11" i="4"/>
  <c r="D11" i="4"/>
  <c r="E11" i="4"/>
  <c r="E11" i="5" s="1"/>
  <c r="F11" i="4"/>
  <c r="F11" i="5" s="1"/>
  <c r="G11" i="4"/>
  <c r="G11" i="5" s="1"/>
  <c r="H11" i="4"/>
  <c r="H11" i="5" s="1"/>
  <c r="L11" i="4"/>
  <c r="J11" i="5" s="1"/>
  <c r="B12" i="4"/>
  <c r="D12" i="4"/>
  <c r="E12" i="4"/>
  <c r="F12" i="4"/>
  <c r="F12" i="5" s="1"/>
  <c r="G12" i="4"/>
  <c r="G12" i="5" s="1"/>
  <c r="H12" i="4"/>
  <c r="H12" i="5" s="1"/>
  <c r="L12" i="4"/>
  <c r="J12" i="5" s="1"/>
  <c r="B13" i="4"/>
  <c r="D13" i="4"/>
  <c r="E13" i="4"/>
  <c r="E13" i="5" s="1"/>
  <c r="F13" i="4"/>
  <c r="F13" i="5" s="1"/>
  <c r="G13" i="4"/>
  <c r="G13" i="5" s="1"/>
  <c r="H13" i="4"/>
  <c r="H13" i="5" s="1"/>
  <c r="L13" i="4"/>
  <c r="J13" i="5" s="1"/>
  <c r="B14" i="4"/>
  <c r="D14" i="4"/>
  <c r="E14" i="4"/>
  <c r="E14" i="5" s="1"/>
  <c r="F14" i="4"/>
  <c r="F14" i="5" s="1"/>
  <c r="G14" i="4"/>
  <c r="G14" i="5" s="1"/>
  <c r="H14" i="4"/>
  <c r="H14" i="5" s="1"/>
  <c r="L14" i="4"/>
  <c r="J14" i="5" s="1"/>
  <c r="B15" i="4"/>
  <c r="D15" i="4"/>
  <c r="E15" i="4"/>
  <c r="E15" i="5" s="1"/>
  <c r="F15" i="4"/>
  <c r="F15" i="5" s="1"/>
  <c r="G15" i="4"/>
  <c r="G15" i="5" s="1"/>
  <c r="H15" i="4"/>
  <c r="H15" i="5" s="1"/>
  <c r="L15" i="4"/>
  <c r="J15" i="5" s="1"/>
  <c r="B16" i="4"/>
  <c r="D16" i="4"/>
  <c r="E16" i="4"/>
  <c r="E16" i="5" s="1"/>
  <c r="F16" i="4"/>
  <c r="F16" i="5" s="1"/>
  <c r="G16" i="4"/>
  <c r="G16" i="5" s="1"/>
  <c r="H16" i="4"/>
  <c r="H16" i="5" s="1"/>
  <c r="L16" i="4"/>
  <c r="J16" i="5" s="1"/>
  <c r="B17" i="4"/>
  <c r="D17" i="4"/>
  <c r="E17" i="4"/>
  <c r="E17" i="5" s="1"/>
  <c r="F17" i="4"/>
  <c r="F17" i="5" s="1"/>
  <c r="G17" i="4"/>
  <c r="G17" i="5" s="1"/>
  <c r="H17" i="4"/>
  <c r="H17" i="5" s="1"/>
  <c r="L17" i="4"/>
  <c r="J17" i="5" s="1"/>
  <c r="B18" i="4"/>
  <c r="D18" i="4"/>
  <c r="E18" i="4"/>
  <c r="E18" i="5" s="1"/>
  <c r="F18" i="4"/>
  <c r="F18" i="5" s="1"/>
  <c r="G18" i="4"/>
  <c r="G18" i="5" s="1"/>
  <c r="H18" i="4"/>
  <c r="H18" i="5" s="1"/>
  <c r="L18" i="4"/>
  <c r="J18" i="5" s="1"/>
  <c r="B19" i="4"/>
  <c r="D19" i="4"/>
  <c r="E19" i="4"/>
  <c r="E19" i="5" s="1"/>
  <c r="F19" i="4"/>
  <c r="F19" i="5" s="1"/>
  <c r="G19" i="4"/>
  <c r="G19" i="5" s="1"/>
  <c r="H19" i="4"/>
  <c r="H19" i="5" s="1"/>
  <c r="L19" i="4"/>
  <c r="J19" i="5" s="1"/>
  <c r="B20" i="4"/>
  <c r="D20" i="4"/>
  <c r="E20" i="4"/>
  <c r="E20" i="5" s="1"/>
  <c r="F20" i="4"/>
  <c r="F20" i="5" s="1"/>
  <c r="G20" i="4"/>
  <c r="G20" i="5" s="1"/>
  <c r="H20" i="4"/>
  <c r="H20" i="5" s="1"/>
  <c r="L20" i="4"/>
  <c r="J20" i="5" s="1"/>
  <c r="B21" i="4"/>
  <c r="D21" i="4"/>
  <c r="E21" i="4"/>
  <c r="E21" i="5" s="1"/>
  <c r="F21" i="4"/>
  <c r="F21" i="5" s="1"/>
  <c r="G21" i="4"/>
  <c r="G21" i="5" s="1"/>
  <c r="H21" i="4"/>
  <c r="H21" i="5" s="1"/>
  <c r="L21" i="4"/>
  <c r="J21" i="5" s="1"/>
  <c r="B22" i="4"/>
  <c r="D22" i="4"/>
  <c r="E22" i="4"/>
  <c r="E22" i="5" s="1"/>
  <c r="F22" i="4"/>
  <c r="F22" i="5" s="1"/>
  <c r="G22" i="4"/>
  <c r="G22" i="5" s="1"/>
  <c r="H22" i="4"/>
  <c r="H22" i="5" s="1"/>
  <c r="L22" i="4"/>
  <c r="J22" i="5" s="1"/>
  <c r="B23" i="4"/>
  <c r="D23" i="4"/>
  <c r="E23" i="4"/>
  <c r="E23" i="5" s="1"/>
  <c r="F23" i="4"/>
  <c r="F23" i="5" s="1"/>
  <c r="G23" i="4"/>
  <c r="G23" i="5" s="1"/>
  <c r="H23" i="4"/>
  <c r="H23" i="5" s="1"/>
  <c r="L23" i="4"/>
  <c r="J23" i="5" s="1"/>
  <c r="B24" i="4"/>
  <c r="D24" i="4"/>
  <c r="E24" i="4"/>
  <c r="E24" i="5" s="1"/>
  <c r="F24" i="4"/>
  <c r="F24" i="5" s="1"/>
  <c r="G24" i="4"/>
  <c r="G24" i="5" s="1"/>
  <c r="H24" i="4"/>
  <c r="H24" i="5" s="1"/>
  <c r="L24" i="4"/>
  <c r="J24" i="5" s="1"/>
  <c r="B25" i="4"/>
  <c r="D25" i="4"/>
  <c r="E25" i="4"/>
  <c r="E25" i="5" s="1"/>
  <c r="F25" i="4"/>
  <c r="F25" i="5" s="1"/>
  <c r="G25" i="4"/>
  <c r="G25" i="5" s="1"/>
  <c r="H25" i="4"/>
  <c r="H25" i="5" s="1"/>
  <c r="L25" i="4"/>
  <c r="J25" i="5" s="1"/>
  <c r="B26" i="4"/>
  <c r="D26" i="4"/>
  <c r="E26" i="4"/>
  <c r="E26" i="5" s="1"/>
  <c r="F26" i="4"/>
  <c r="F26" i="5" s="1"/>
  <c r="G26" i="4"/>
  <c r="G26" i="5" s="1"/>
  <c r="H26" i="4"/>
  <c r="H26" i="5" s="1"/>
  <c r="L26" i="4"/>
  <c r="J26" i="5" s="1"/>
  <c r="B27" i="4"/>
  <c r="D27" i="4"/>
  <c r="E27" i="4"/>
  <c r="E27" i="5" s="1"/>
  <c r="F27" i="4"/>
  <c r="F27" i="5" s="1"/>
  <c r="G27" i="4"/>
  <c r="G27" i="5" s="1"/>
  <c r="H27" i="4"/>
  <c r="H27" i="5" s="1"/>
  <c r="L27" i="4"/>
  <c r="J27" i="5" s="1"/>
  <c r="B28" i="4"/>
  <c r="D28" i="4"/>
  <c r="E28" i="4"/>
  <c r="E28" i="5" s="1"/>
  <c r="F28" i="4"/>
  <c r="F28" i="5" s="1"/>
  <c r="G28" i="4"/>
  <c r="G28" i="5" s="1"/>
  <c r="H28" i="4"/>
  <c r="H28" i="5" s="1"/>
  <c r="L28" i="4"/>
  <c r="J28" i="5" s="1"/>
  <c r="B29" i="4"/>
  <c r="D29" i="4"/>
  <c r="E29" i="4"/>
  <c r="E29" i="5" s="1"/>
  <c r="F29" i="4"/>
  <c r="F29" i="5" s="1"/>
  <c r="G29" i="4"/>
  <c r="G29" i="5" s="1"/>
  <c r="H29" i="4"/>
  <c r="H29" i="5" s="1"/>
  <c r="L29" i="4"/>
  <c r="J29" i="5" s="1"/>
  <c r="B30" i="4"/>
  <c r="D30" i="4"/>
  <c r="E30" i="4"/>
  <c r="E30" i="5" s="1"/>
  <c r="F30" i="4"/>
  <c r="F30" i="5" s="1"/>
  <c r="G30" i="4"/>
  <c r="G30" i="5" s="1"/>
  <c r="H30" i="4"/>
  <c r="H30" i="5" s="1"/>
  <c r="L30" i="4"/>
  <c r="J30" i="5" s="1"/>
  <c r="B31" i="4"/>
  <c r="D31" i="4"/>
  <c r="E31" i="4"/>
  <c r="E31" i="5" s="1"/>
  <c r="F31" i="4"/>
  <c r="F31" i="5" s="1"/>
  <c r="G31" i="4"/>
  <c r="G31" i="5" s="1"/>
  <c r="H31" i="4"/>
  <c r="H31" i="5" s="1"/>
  <c r="L31" i="4"/>
  <c r="J31" i="5" s="1"/>
  <c r="B32" i="4"/>
  <c r="D32" i="4"/>
  <c r="E32" i="4"/>
  <c r="E32" i="5" s="1"/>
  <c r="F32" i="4"/>
  <c r="F32" i="5" s="1"/>
  <c r="G32" i="4"/>
  <c r="G32" i="5" s="1"/>
  <c r="H32" i="4"/>
  <c r="H32" i="5" s="1"/>
  <c r="L32" i="4"/>
  <c r="J32" i="5" s="1"/>
  <c r="B33" i="4"/>
  <c r="D33" i="4"/>
  <c r="E33" i="4"/>
  <c r="E33" i="5" s="1"/>
  <c r="F33" i="4"/>
  <c r="F33" i="5" s="1"/>
  <c r="G33" i="4"/>
  <c r="G33" i="5" s="1"/>
  <c r="H33" i="4"/>
  <c r="H33" i="5" s="1"/>
  <c r="L33" i="4"/>
  <c r="J33" i="5" s="1"/>
  <c r="B34" i="4"/>
  <c r="D34" i="4"/>
  <c r="E34" i="4"/>
  <c r="E34" i="5" s="1"/>
  <c r="F34" i="4"/>
  <c r="F34" i="5" s="1"/>
  <c r="G34" i="4"/>
  <c r="G34" i="5" s="1"/>
  <c r="H34" i="4"/>
  <c r="H34" i="5" s="1"/>
  <c r="L34" i="4"/>
  <c r="J34" i="5" s="1"/>
  <c r="B35" i="4"/>
  <c r="D35" i="4"/>
  <c r="E35" i="4"/>
  <c r="E35" i="5" s="1"/>
  <c r="F35" i="4"/>
  <c r="F35" i="5" s="1"/>
  <c r="G35" i="4"/>
  <c r="G35" i="5" s="1"/>
  <c r="H35" i="4"/>
  <c r="H35" i="5" s="1"/>
  <c r="L35" i="4"/>
  <c r="J35" i="5" s="1"/>
  <c r="B36" i="4"/>
  <c r="D36" i="4"/>
  <c r="E36" i="4"/>
  <c r="E36" i="5" s="1"/>
  <c r="F36" i="4"/>
  <c r="F36" i="5" s="1"/>
  <c r="G36" i="4"/>
  <c r="G36" i="5" s="1"/>
  <c r="H36" i="4"/>
  <c r="H36" i="5" s="1"/>
  <c r="L36" i="4"/>
  <c r="J36" i="5" s="1"/>
  <c r="B37" i="4"/>
  <c r="D37" i="4"/>
  <c r="E37" i="4"/>
  <c r="E37" i="5" s="1"/>
  <c r="F37" i="4"/>
  <c r="F37" i="5" s="1"/>
  <c r="G37" i="4"/>
  <c r="G37" i="5" s="1"/>
  <c r="H37" i="4"/>
  <c r="H37" i="5" s="1"/>
  <c r="K37" i="4"/>
  <c r="L37" i="4"/>
  <c r="J37" i="5" s="1"/>
  <c r="B38" i="4"/>
  <c r="D38" i="4"/>
  <c r="E38" i="4"/>
  <c r="E38" i="5" s="1"/>
  <c r="F38" i="4"/>
  <c r="F38" i="5" s="1"/>
  <c r="G38" i="4"/>
  <c r="G38" i="5" s="1"/>
  <c r="H38" i="4"/>
  <c r="H38" i="5" s="1"/>
  <c r="L38" i="4"/>
  <c r="J38" i="5" s="1"/>
  <c r="B39" i="4"/>
  <c r="D39" i="4"/>
  <c r="E39" i="4"/>
  <c r="E39" i="5" s="1"/>
  <c r="F39" i="4"/>
  <c r="F39" i="5" s="1"/>
  <c r="G39" i="4"/>
  <c r="G39" i="5" s="1"/>
  <c r="H39" i="4"/>
  <c r="H39" i="5" s="1"/>
  <c r="L39" i="4"/>
  <c r="J39" i="5" s="1"/>
  <c r="B40" i="4"/>
  <c r="C40" i="4" s="1"/>
  <c r="D40" i="4"/>
  <c r="E40" i="4"/>
  <c r="E40" i="5" s="1"/>
  <c r="F40" i="4"/>
  <c r="F40" i="5" s="1"/>
  <c r="G40" i="4"/>
  <c r="G40" i="5" s="1"/>
  <c r="H40" i="4"/>
  <c r="H40" i="5" s="1"/>
  <c r="L40" i="4"/>
  <c r="J40" i="5" s="1"/>
  <c r="B41" i="4"/>
  <c r="C41" i="4" s="1"/>
  <c r="D41" i="4"/>
  <c r="E41" i="4"/>
  <c r="E41" i="5" s="1"/>
  <c r="F41" i="4"/>
  <c r="F41" i="5" s="1"/>
  <c r="G41" i="4"/>
  <c r="G41" i="5" s="1"/>
  <c r="H41" i="4"/>
  <c r="H41" i="5" s="1"/>
  <c r="L41" i="4"/>
  <c r="J41" i="5" s="1"/>
  <c r="B42" i="4"/>
  <c r="C42" i="4" s="1"/>
  <c r="D42" i="4"/>
  <c r="E42" i="4"/>
  <c r="E42" i="5" s="1"/>
  <c r="F42" i="4"/>
  <c r="F42" i="5" s="1"/>
  <c r="G42" i="4"/>
  <c r="G42" i="5" s="1"/>
  <c r="H42" i="4"/>
  <c r="H42" i="5" s="1"/>
  <c r="L42" i="4"/>
  <c r="J42" i="5" s="1"/>
  <c r="B43" i="4"/>
  <c r="C43" i="4" s="1"/>
  <c r="D43" i="4"/>
  <c r="E43" i="4"/>
  <c r="E43" i="5" s="1"/>
  <c r="F43" i="4"/>
  <c r="F43" i="5" s="1"/>
  <c r="G43" i="4"/>
  <c r="G43" i="5" s="1"/>
  <c r="H43" i="4"/>
  <c r="H43" i="5" s="1"/>
  <c r="L43" i="4"/>
  <c r="J43" i="5" s="1"/>
  <c r="B44" i="4"/>
  <c r="C44" i="4" s="1"/>
  <c r="D44" i="4"/>
  <c r="E44" i="4"/>
  <c r="E44" i="5" s="1"/>
  <c r="F44" i="4"/>
  <c r="F44" i="5" s="1"/>
  <c r="G44" i="4"/>
  <c r="G44" i="5" s="1"/>
  <c r="H44" i="4"/>
  <c r="H44" i="5" s="1"/>
  <c r="L44" i="4"/>
  <c r="J44" i="5" s="1"/>
  <c r="B45" i="4"/>
  <c r="C45" i="4" s="1"/>
  <c r="D45" i="4"/>
  <c r="E45" i="4"/>
  <c r="E45" i="5" s="1"/>
  <c r="F45" i="4"/>
  <c r="F45" i="5" s="1"/>
  <c r="G45" i="4"/>
  <c r="G45" i="5" s="1"/>
  <c r="H45" i="4"/>
  <c r="H45" i="5" s="1"/>
  <c r="L45" i="4"/>
  <c r="J45" i="5" s="1"/>
  <c r="B46" i="4"/>
  <c r="C46" i="4" s="1"/>
  <c r="D46" i="4"/>
  <c r="E46" i="4"/>
  <c r="E46" i="5" s="1"/>
  <c r="F46" i="4"/>
  <c r="F46" i="5" s="1"/>
  <c r="G46" i="4"/>
  <c r="G46" i="5" s="1"/>
  <c r="H46" i="4"/>
  <c r="H46" i="5" s="1"/>
  <c r="L46" i="4"/>
  <c r="J46" i="5" s="1"/>
  <c r="B47" i="4"/>
  <c r="D47" i="4"/>
  <c r="E47" i="4"/>
  <c r="E47" i="5" s="1"/>
  <c r="F47" i="4"/>
  <c r="F47" i="5" s="1"/>
  <c r="G47" i="4"/>
  <c r="G47" i="5" s="1"/>
  <c r="H47" i="4"/>
  <c r="H47" i="5" s="1"/>
  <c r="L47" i="4"/>
  <c r="J47" i="5" s="1"/>
  <c r="B48" i="4"/>
  <c r="C48" i="4" s="1"/>
  <c r="D48" i="4"/>
  <c r="E48" i="4"/>
  <c r="E48" i="5" s="1"/>
  <c r="F48" i="4"/>
  <c r="F48" i="5" s="1"/>
  <c r="G48" i="4"/>
  <c r="G48" i="5" s="1"/>
  <c r="H48" i="4"/>
  <c r="H48" i="5" s="1"/>
  <c r="L48" i="4"/>
  <c r="J48" i="5" s="1"/>
  <c r="B49" i="4"/>
  <c r="D49" i="4"/>
  <c r="E49" i="4"/>
  <c r="F49" i="4"/>
  <c r="F49" i="5" s="1"/>
  <c r="G49" i="4"/>
  <c r="G49" i="5" s="1"/>
  <c r="H49" i="4"/>
  <c r="H49" i="5" s="1"/>
  <c r="L49" i="4"/>
  <c r="J49" i="5" s="1"/>
  <c r="B50" i="4"/>
  <c r="C50" i="4" s="1"/>
  <c r="D50" i="4"/>
  <c r="E50" i="4"/>
  <c r="E50" i="5" s="1"/>
  <c r="F50" i="4"/>
  <c r="F50" i="5" s="1"/>
  <c r="G50" i="4"/>
  <c r="G50" i="5" s="1"/>
  <c r="H50" i="4"/>
  <c r="H50" i="5" s="1"/>
  <c r="L50" i="4"/>
  <c r="J50" i="5" s="1"/>
  <c r="B51" i="4"/>
  <c r="D51" i="4"/>
  <c r="E51" i="4"/>
  <c r="E51" i="5" s="1"/>
  <c r="F51" i="4"/>
  <c r="F51" i="5" s="1"/>
  <c r="G51" i="4"/>
  <c r="G51" i="5" s="1"/>
  <c r="H51" i="4"/>
  <c r="H51" i="5" s="1"/>
  <c r="L51" i="4"/>
  <c r="J51" i="5" s="1"/>
  <c r="B52" i="4"/>
  <c r="C52" i="4" s="1"/>
  <c r="D52" i="4"/>
  <c r="E52" i="4"/>
  <c r="E52" i="5" s="1"/>
  <c r="F52" i="4"/>
  <c r="F52" i="5" s="1"/>
  <c r="G52" i="4"/>
  <c r="G52" i="5" s="1"/>
  <c r="H52" i="4"/>
  <c r="H52" i="5" s="1"/>
  <c r="L52" i="4"/>
  <c r="J52" i="5" s="1"/>
  <c r="B53" i="4"/>
  <c r="D53" i="4"/>
  <c r="E53" i="4"/>
  <c r="E53" i="5" s="1"/>
  <c r="F53" i="4"/>
  <c r="F53" i="5" s="1"/>
  <c r="G53" i="4"/>
  <c r="G53" i="5" s="1"/>
  <c r="H53" i="4"/>
  <c r="H53" i="5" s="1"/>
  <c r="L53" i="4"/>
  <c r="J53" i="5" s="1"/>
  <c r="B54" i="4"/>
  <c r="C54" i="4" s="1"/>
  <c r="D54" i="4"/>
  <c r="E54" i="4"/>
  <c r="E54" i="5" s="1"/>
  <c r="F54" i="4"/>
  <c r="F54" i="5" s="1"/>
  <c r="G54" i="4"/>
  <c r="G54" i="5" s="1"/>
  <c r="H54" i="4"/>
  <c r="H54" i="5" s="1"/>
  <c r="L54" i="4"/>
  <c r="J54" i="5" s="1"/>
  <c r="B55" i="4"/>
  <c r="D55" i="4"/>
  <c r="E55" i="4"/>
  <c r="E55" i="5" s="1"/>
  <c r="F55" i="4"/>
  <c r="F55" i="5" s="1"/>
  <c r="G55" i="4"/>
  <c r="G55" i="5" s="1"/>
  <c r="H55" i="4"/>
  <c r="H55" i="5" s="1"/>
  <c r="L55" i="4"/>
  <c r="J55" i="5" s="1"/>
  <c r="B56" i="4"/>
  <c r="D56" i="4"/>
  <c r="E56" i="4"/>
  <c r="E56" i="5" s="1"/>
  <c r="F56" i="4"/>
  <c r="F56" i="5" s="1"/>
  <c r="G56" i="4"/>
  <c r="G56" i="5" s="1"/>
  <c r="H56" i="4"/>
  <c r="H56" i="5" s="1"/>
  <c r="L56" i="4"/>
  <c r="J56" i="5" s="1"/>
  <c r="B57" i="4"/>
  <c r="D57" i="4"/>
  <c r="E57" i="4"/>
  <c r="E57" i="5" s="1"/>
  <c r="F57" i="4"/>
  <c r="F57" i="5" s="1"/>
  <c r="G57" i="4"/>
  <c r="G57" i="5" s="1"/>
  <c r="H57" i="4"/>
  <c r="H57" i="5" s="1"/>
  <c r="L57" i="4"/>
  <c r="J57" i="5" s="1"/>
  <c r="B58" i="4"/>
  <c r="D58" i="4"/>
  <c r="E58" i="4"/>
  <c r="E58" i="5" s="1"/>
  <c r="F58" i="4"/>
  <c r="F58" i="5" s="1"/>
  <c r="G58" i="4"/>
  <c r="G58" i="5" s="1"/>
  <c r="H58" i="4"/>
  <c r="H58" i="5" s="1"/>
  <c r="K58" i="4"/>
  <c r="L58" i="4"/>
  <c r="J58" i="5" s="1"/>
  <c r="B59" i="4"/>
  <c r="C59" i="4" s="1"/>
  <c r="D59" i="4"/>
  <c r="E59" i="4"/>
  <c r="E59" i="5" s="1"/>
  <c r="F59" i="4"/>
  <c r="F59" i="5" s="1"/>
  <c r="G59" i="4"/>
  <c r="G59" i="5" s="1"/>
  <c r="H59" i="4"/>
  <c r="H59" i="5" s="1"/>
  <c r="L59" i="4"/>
  <c r="J59" i="5" s="1"/>
  <c r="B60" i="4"/>
  <c r="D60" i="4"/>
  <c r="E60" i="4"/>
  <c r="E60" i="5" s="1"/>
  <c r="F60" i="4"/>
  <c r="F60" i="5" s="1"/>
  <c r="G60" i="4"/>
  <c r="G60" i="5" s="1"/>
  <c r="H60" i="4"/>
  <c r="H60" i="5" s="1"/>
  <c r="L60" i="4"/>
  <c r="J60" i="5" s="1"/>
  <c r="B61" i="4"/>
  <c r="C61" i="4" s="1"/>
  <c r="D61" i="4"/>
  <c r="E61" i="4"/>
  <c r="E61" i="5" s="1"/>
  <c r="F61" i="4"/>
  <c r="F61" i="5" s="1"/>
  <c r="G61" i="4"/>
  <c r="G61" i="5" s="1"/>
  <c r="H61" i="4"/>
  <c r="H61" i="5" s="1"/>
  <c r="L61" i="4"/>
  <c r="J61" i="5" s="1"/>
  <c r="B62" i="4"/>
  <c r="D62" i="4"/>
  <c r="E62" i="4"/>
  <c r="E62" i="5" s="1"/>
  <c r="F62" i="4"/>
  <c r="F62" i="5" s="1"/>
  <c r="G62" i="4"/>
  <c r="G62" i="5" s="1"/>
  <c r="H62" i="4"/>
  <c r="H62" i="5" s="1"/>
  <c r="L62" i="4"/>
  <c r="J62" i="5" s="1"/>
  <c r="B63" i="4"/>
  <c r="C63" i="4" s="1"/>
  <c r="D63" i="4"/>
  <c r="E63" i="4"/>
  <c r="E63" i="5" s="1"/>
  <c r="F63" i="4"/>
  <c r="F63" i="5" s="1"/>
  <c r="G63" i="4"/>
  <c r="G63" i="5" s="1"/>
  <c r="H63" i="4"/>
  <c r="H63" i="5" s="1"/>
  <c r="L63" i="4"/>
  <c r="J63" i="5" s="1"/>
  <c r="B64" i="4"/>
  <c r="D64" i="4"/>
  <c r="E64" i="4"/>
  <c r="E64" i="5" s="1"/>
  <c r="F64" i="4"/>
  <c r="F64" i="5" s="1"/>
  <c r="G64" i="4"/>
  <c r="G64" i="5" s="1"/>
  <c r="H64" i="4"/>
  <c r="H64" i="5" s="1"/>
  <c r="L64" i="4"/>
  <c r="J64" i="5" s="1"/>
  <c r="B65" i="4"/>
  <c r="C65" i="4" s="1"/>
  <c r="D65" i="4"/>
  <c r="E65" i="4"/>
  <c r="E65" i="5" s="1"/>
  <c r="F65" i="4"/>
  <c r="F65" i="5" s="1"/>
  <c r="G65" i="4"/>
  <c r="G65" i="5" s="1"/>
  <c r="H65" i="4"/>
  <c r="H65" i="5" s="1"/>
  <c r="L65" i="4"/>
  <c r="J65" i="5" s="1"/>
  <c r="B66" i="4"/>
  <c r="D66" i="4"/>
  <c r="E66" i="4"/>
  <c r="E66" i="5" s="1"/>
  <c r="F66" i="4"/>
  <c r="F66" i="5" s="1"/>
  <c r="G66" i="4"/>
  <c r="G66" i="5" s="1"/>
  <c r="H66" i="4"/>
  <c r="H66" i="5" s="1"/>
  <c r="L66" i="4"/>
  <c r="J66" i="5" s="1"/>
  <c r="B67" i="4"/>
  <c r="C67" i="4" s="1"/>
  <c r="D67" i="4"/>
  <c r="E67" i="4"/>
  <c r="E67" i="5" s="1"/>
  <c r="F67" i="4"/>
  <c r="F67" i="5" s="1"/>
  <c r="G67" i="4"/>
  <c r="G67" i="5" s="1"/>
  <c r="H67" i="4"/>
  <c r="H67" i="5" s="1"/>
  <c r="L67" i="4"/>
  <c r="J67" i="5" s="1"/>
  <c r="B68" i="4"/>
  <c r="D68" i="4"/>
  <c r="E68" i="4"/>
  <c r="E68" i="5" s="1"/>
  <c r="F68" i="4"/>
  <c r="F68" i="5" s="1"/>
  <c r="G68" i="4"/>
  <c r="G68" i="5" s="1"/>
  <c r="H68" i="4"/>
  <c r="H68" i="5" s="1"/>
  <c r="L68" i="4"/>
  <c r="J68" i="5" s="1"/>
  <c r="B69" i="4"/>
  <c r="C69" i="4" s="1"/>
  <c r="D69" i="4"/>
  <c r="E69" i="4"/>
  <c r="E69" i="5" s="1"/>
  <c r="F69" i="4"/>
  <c r="F69" i="5" s="1"/>
  <c r="G69" i="4"/>
  <c r="G69" i="5" s="1"/>
  <c r="H69" i="4"/>
  <c r="H69" i="5" s="1"/>
  <c r="L69" i="4"/>
  <c r="J69" i="5" s="1"/>
  <c r="B70" i="4"/>
  <c r="D70" i="4"/>
  <c r="E70" i="4"/>
  <c r="E70" i="5" s="1"/>
  <c r="F70" i="4"/>
  <c r="F70" i="5" s="1"/>
  <c r="G70" i="4"/>
  <c r="G70" i="5" s="1"/>
  <c r="H70" i="4"/>
  <c r="H70" i="5" s="1"/>
  <c r="L70" i="4"/>
  <c r="J70" i="5" s="1"/>
  <c r="B71" i="4"/>
  <c r="C71" i="4" s="1"/>
  <c r="D71" i="4"/>
  <c r="E71" i="4"/>
  <c r="E71" i="5" s="1"/>
  <c r="F71" i="4"/>
  <c r="F71" i="5" s="1"/>
  <c r="G71" i="4"/>
  <c r="G71" i="5" s="1"/>
  <c r="H71" i="4"/>
  <c r="H71" i="5" s="1"/>
  <c r="L71" i="4"/>
  <c r="J71" i="5" s="1"/>
  <c r="B72" i="4"/>
  <c r="D72" i="4"/>
  <c r="E72" i="4"/>
  <c r="E72" i="5" s="1"/>
  <c r="F72" i="4"/>
  <c r="F72" i="5" s="1"/>
  <c r="G72" i="4"/>
  <c r="G72" i="5" s="1"/>
  <c r="H72" i="4"/>
  <c r="H72" i="5" s="1"/>
  <c r="L72" i="4"/>
  <c r="J72" i="5" s="1"/>
  <c r="B73" i="4"/>
  <c r="C73" i="4" s="1"/>
  <c r="D73" i="4"/>
  <c r="E73" i="4"/>
  <c r="E73" i="5" s="1"/>
  <c r="F73" i="4"/>
  <c r="F73" i="5" s="1"/>
  <c r="G73" i="4"/>
  <c r="G73" i="5" s="1"/>
  <c r="H73" i="4"/>
  <c r="H73" i="5" s="1"/>
  <c r="L73" i="4"/>
  <c r="J73" i="5" s="1"/>
  <c r="B74" i="4"/>
  <c r="D74" i="4"/>
  <c r="E74" i="4"/>
  <c r="E74" i="5" s="1"/>
  <c r="F74" i="4"/>
  <c r="F74" i="5" s="1"/>
  <c r="G74" i="4"/>
  <c r="G74" i="5" s="1"/>
  <c r="H74" i="4"/>
  <c r="H74" i="5" s="1"/>
  <c r="L74" i="4"/>
  <c r="B75" i="4"/>
  <c r="C75" i="4" s="1"/>
  <c r="D75" i="4"/>
  <c r="E75" i="4"/>
  <c r="E75" i="5" s="1"/>
  <c r="F75" i="4"/>
  <c r="F75" i="5" s="1"/>
  <c r="G75" i="4"/>
  <c r="G75" i="5" s="1"/>
  <c r="H75" i="4"/>
  <c r="H75" i="5" s="1"/>
  <c r="L75" i="4"/>
  <c r="J75" i="5" s="1"/>
  <c r="B76" i="4"/>
  <c r="D76" i="4"/>
  <c r="E76" i="4"/>
  <c r="E76" i="5" s="1"/>
  <c r="F76" i="4"/>
  <c r="F76" i="5" s="1"/>
  <c r="G76" i="4"/>
  <c r="G76" i="5" s="1"/>
  <c r="H76" i="4"/>
  <c r="H76" i="5" s="1"/>
  <c r="L76" i="4"/>
  <c r="J76" i="5" s="1"/>
  <c r="B77" i="4"/>
  <c r="C77" i="4" s="1"/>
  <c r="D77" i="4"/>
  <c r="E77" i="4"/>
  <c r="E77" i="5" s="1"/>
  <c r="F77" i="4"/>
  <c r="F77" i="5" s="1"/>
  <c r="G77" i="4"/>
  <c r="G77" i="5" s="1"/>
  <c r="H77" i="4"/>
  <c r="H77" i="5" s="1"/>
  <c r="L77" i="4"/>
  <c r="J77" i="5" s="1"/>
  <c r="B78" i="4"/>
  <c r="D78" i="4"/>
  <c r="E78" i="4"/>
  <c r="E78" i="5" s="1"/>
  <c r="F78" i="4"/>
  <c r="F78" i="5" s="1"/>
  <c r="G78" i="4"/>
  <c r="G78" i="5" s="1"/>
  <c r="H78" i="4"/>
  <c r="H78" i="5" s="1"/>
  <c r="L78" i="4"/>
  <c r="J78" i="5" s="1"/>
  <c r="B79" i="4"/>
  <c r="C79" i="4" s="1"/>
  <c r="D79" i="4"/>
  <c r="E79" i="4"/>
  <c r="E79" i="5" s="1"/>
  <c r="F79" i="4"/>
  <c r="F79" i="5" s="1"/>
  <c r="G79" i="4"/>
  <c r="G79" i="5" s="1"/>
  <c r="H79" i="4"/>
  <c r="H79" i="5" s="1"/>
  <c r="L79" i="4"/>
  <c r="J79" i="5" s="1"/>
  <c r="B80" i="4"/>
  <c r="D80" i="4"/>
  <c r="E80" i="4"/>
  <c r="E80" i="5" s="1"/>
  <c r="F80" i="4"/>
  <c r="F80" i="5" s="1"/>
  <c r="G80" i="4"/>
  <c r="G80" i="5" s="1"/>
  <c r="H80" i="4"/>
  <c r="H80" i="5" s="1"/>
  <c r="L80" i="4"/>
  <c r="J80" i="5" s="1"/>
  <c r="B81" i="4"/>
  <c r="C81" i="4" s="1"/>
  <c r="D81" i="4"/>
  <c r="E81" i="4"/>
  <c r="E81" i="5" s="1"/>
  <c r="F81" i="4"/>
  <c r="F81" i="5" s="1"/>
  <c r="G81" i="4"/>
  <c r="G81" i="5" s="1"/>
  <c r="H81" i="4"/>
  <c r="H81" i="5" s="1"/>
  <c r="L81" i="4"/>
  <c r="J81" i="5" s="1"/>
  <c r="B82" i="4"/>
  <c r="D82" i="4"/>
  <c r="E82" i="4"/>
  <c r="E82" i="5" s="1"/>
  <c r="F82" i="4"/>
  <c r="F82" i="5" s="1"/>
  <c r="G82" i="4"/>
  <c r="G82" i="5" s="1"/>
  <c r="H82" i="4"/>
  <c r="H82" i="5" s="1"/>
  <c r="L82" i="4"/>
  <c r="J82" i="5" s="1"/>
  <c r="B83" i="4"/>
  <c r="C83" i="4" s="1"/>
  <c r="D83" i="4"/>
  <c r="E83" i="4"/>
  <c r="E83" i="5" s="1"/>
  <c r="F83" i="4"/>
  <c r="F83" i="5" s="1"/>
  <c r="G83" i="4"/>
  <c r="G83" i="5" s="1"/>
  <c r="H83" i="4"/>
  <c r="H83" i="5" s="1"/>
  <c r="L83" i="4"/>
  <c r="J83" i="5" s="1"/>
  <c r="B84" i="4"/>
  <c r="D84" i="4"/>
  <c r="E84" i="4"/>
  <c r="E84" i="5" s="1"/>
  <c r="F84" i="4"/>
  <c r="F84" i="5" s="1"/>
  <c r="G84" i="4"/>
  <c r="G84" i="5" s="1"/>
  <c r="H84" i="4"/>
  <c r="H84" i="5" s="1"/>
  <c r="L84" i="4"/>
  <c r="J84" i="5" s="1"/>
  <c r="B85" i="4"/>
  <c r="C85" i="4" s="1"/>
  <c r="D85" i="4"/>
  <c r="E85" i="4"/>
  <c r="E85" i="5" s="1"/>
  <c r="F85" i="4"/>
  <c r="F85" i="5" s="1"/>
  <c r="G85" i="4"/>
  <c r="G85" i="5" s="1"/>
  <c r="H85" i="4"/>
  <c r="H85" i="5" s="1"/>
  <c r="L85" i="4"/>
  <c r="J85" i="5" s="1"/>
  <c r="B86" i="4"/>
  <c r="D86" i="4"/>
  <c r="E86" i="4"/>
  <c r="E86" i="5" s="1"/>
  <c r="F86" i="4"/>
  <c r="F86" i="5" s="1"/>
  <c r="G86" i="4"/>
  <c r="G86" i="5" s="1"/>
  <c r="H86" i="4"/>
  <c r="H86" i="5" s="1"/>
  <c r="L86" i="4"/>
  <c r="J86" i="5" s="1"/>
  <c r="B87" i="4"/>
  <c r="D87" i="4"/>
  <c r="E87" i="4"/>
  <c r="E87" i="5" s="1"/>
  <c r="F87" i="4"/>
  <c r="F87" i="5" s="1"/>
  <c r="G87" i="4"/>
  <c r="G87" i="5" s="1"/>
  <c r="H87" i="4"/>
  <c r="H87" i="5" s="1"/>
  <c r="K87" i="4"/>
  <c r="L87" i="4"/>
  <c r="J87" i="5" s="1"/>
  <c r="B88" i="4"/>
  <c r="D88" i="4"/>
  <c r="E88" i="4"/>
  <c r="E88" i="5" s="1"/>
  <c r="F88" i="4"/>
  <c r="F88" i="5" s="1"/>
  <c r="G88" i="4"/>
  <c r="G88" i="5" s="1"/>
  <c r="H88" i="4"/>
  <c r="H88" i="5" s="1"/>
  <c r="L88" i="4"/>
  <c r="J88" i="5" s="1"/>
  <c r="B89" i="4"/>
  <c r="C89" i="4" s="1"/>
  <c r="D89" i="4"/>
  <c r="E89" i="4"/>
  <c r="E89" i="5" s="1"/>
  <c r="F89" i="4"/>
  <c r="F89" i="5" s="1"/>
  <c r="G89" i="4"/>
  <c r="G89" i="5" s="1"/>
  <c r="H89" i="4"/>
  <c r="H89" i="5" s="1"/>
  <c r="L89" i="4"/>
  <c r="J89" i="5" s="1"/>
  <c r="B90" i="4"/>
  <c r="C90" i="4" s="1"/>
  <c r="D90" i="5" s="1"/>
  <c r="D90" i="4"/>
  <c r="E90" i="4"/>
  <c r="E90" i="5" s="1"/>
  <c r="F90" i="4"/>
  <c r="F90" i="5" s="1"/>
  <c r="G90" i="4"/>
  <c r="G90" i="5" s="1"/>
  <c r="H90" i="4"/>
  <c r="H90" i="5" s="1"/>
  <c r="L90" i="4"/>
  <c r="J90" i="5" s="1"/>
  <c r="B91" i="4"/>
  <c r="D91" i="4"/>
  <c r="E91" i="4"/>
  <c r="E91" i="5" s="1"/>
  <c r="F91" i="4"/>
  <c r="F91" i="5" s="1"/>
  <c r="G91" i="4"/>
  <c r="G91" i="5" s="1"/>
  <c r="H91" i="4"/>
  <c r="H91" i="5" s="1"/>
  <c r="L91" i="4"/>
  <c r="J91" i="5" s="1"/>
  <c r="B92" i="4"/>
  <c r="D92" i="4"/>
  <c r="E92" i="4"/>
  <c r="E92" i="5" s="1"/>
  <c r="F92" i="4"/>
  <c r="F92" i="5" s="1"/>
  <c r="G92" i="4"/>
  <c r="G92" i="5" s="1"/>
  <c r="H92" i="4"/>
  <c r="H92" i="5" s="1"/>
  <c r="L92" i="4"/>
  <c r="J92" i="5" s="1"/>
  <c r="B93" i="4"/>
  <c r="C93" i="4" s="1"/>
  <c r="D93" i="4"/>
  <c r="E93" i="4"/>
  <c r="E93" i="5" s="1"/>
  <c r="F93" i="4"/>
  <c r="F93" i="5" s="1"/>
  <c r="G93" i="4"/>
  <c r="G93" i="5" s="1"/>
  <c r="H93" i="4"/>
  <c r="H93" i="5" s="1"/>
  <c r="L93" i="4"/>
  <c r="J93" i="5" s="1"/>
  <c r="B94" i="4"/>
  <c r="C94" i="4" s="1"/>
  <c r="D94" i="4"/>
  <c r="E94" i="4"/>
  <c r="E94" i="5" s="1"/>
  <c r="F94" i="4"/>
  <c r="F94" i="5" s="1"/>
  <c r="G94" i="4"/>
  <c r="G94" i="5" s="1"/>
  <c r="H94" i="4"/>
  <c r="H94" i="5" s="1"/>
  <c r="L94" i="4"/>
  <c r="J94" i="5" s="1"/>
  <c r="B95" i="4"/>
  <c r="D95" i="4"/>
  <c r="E95" i="4"/>
  <c r="E95" i="5" s="1"/>
  <c r="F95" i="4"/>
  <c r="F95" i="5" s="1"/>
  <c r="G95" i="4"/>
  <c r="G95" i="5" s="1"/>
  <c r="H95" i="4"/>
  <c r="H95" i="5" s="1"/>
  <c r="L95" i="4"/>
  <c r="J95" i="5" s="1"/>
  <c r="B96" i="4"/>
  <c r="D96" i="4"/>
  <c r="E96" i="4"/>
  <c r="E96" i="5" s="1"/>
  <c r="F96" i="4"/>
  <c r="F96" i="5" s="1"/>
  <c r="G96" i="4"/>
  <c r="G96" i="5" s="1"/>
  <c r="H96" i="4"/>
  <c r="H96" i="5" s="1"/>
  <c r="L96" i="4"/>
  <c r="J96" i="5" s="1"/>
  <c r="B97" i="4"/>
  <c r="C97" i="4" s="1"/>
  <c r="D97" i="4"/>
  <c r="E97" i="4"/>
  <c r="E97" i="5" s="1"/>
  <c r="F97" i="4"/>
  <c r="F97" i="5" s="1"/>
  <c r="G97" i="4"/>
  <c r="G97" i="5" s="1"/>
  <c r="H97" i="4"/>
  <c r="H97" i="5" s="1"/>
  <c r="L97" i="4"/>
  <c r="J97" i="5" s="1"/>
  <c r="B98" i="4"/>
  <c r="C98" i="4" s="1"/>
  <c r="D98" i="4"/>
  <c r="E98" i="4"/>
  <c r="E98" i="5" s="1"/>
  <c r="F98" i="4"/>
  <c r="F98" i="5" s="1"/>
  <c r="G98" i="4"/>
  <c r="G98" i="5" s="1"/>
  <c r="H98" i="4"/>
  <c r="H98" i="5" s="1"/>
  <c r="L98" i="4"/>
  <c r="J98" i="5" s="1"/>
  <c r="B99" i="4"/>
  <c r="D99" i="4"/>
  <c r="E99" i="4"/>
  <c r="E99" i="5" s="1"/>
  <c r="F99" i="4"/>
  <c r="F99" i="5" s="1"/>
  <c r="G99" i="4"/>
  <c r="G99" i="5" s="1"/>
  <c r="H99" i="4"/>
  <c r="H99" i="5" s="1"/>
  <c r="L99" i="4"/>
  <c r="J99" i="5" s="1"/>
  <c r="B100" i="4"/>
  <c r="C100" i="4" s="1"/>
  <c r="D100" i="4"/>
  <c r="E100" i="4"/>
  <c r="E100" i="5" s="1"/>
  <c r="F100" i="4"/>
  <c r="F100" i="5" s="1"/>
  <c r="G100" i="4"/>
  <c r="G100" i="5" s="1"/>
  <c r="H100" i="4"/>
  <c r="H100" i="5" s="1"/>
  <c r="L100" i="4"/>
  <c r="J100" i="5" s="1"/>
  <c r="B101" i="4"/>
  <c r="D101" i="4"/>
  <c r="E101" i="4"/>
  <c r="E101" i="5" s="1"/>
  <c r="F101" i="4"/>
  <c r="F101" i="5" s="1"/>
  <c r="G101" i="4"/>
  <c r="G101" i="5" s="1"/>
  <c r="H101" i="4"/>
  <c r="H101" i="5" s="1"/>
  <c r="K101" i="4"/>
  <c r="L101" i="4"/>
  <c r="J101" i="5" s="1"/>
  <c r="B3" i="4"/>
  <c r="D3" i="4"/>
  <c r="E3" i="4"/>
  <c r="E3" i="5" s="1"/>
  <c r="F3" i="4"/>
  <c r="F3" i="5" s="1"/>
  <c r="G3" i="4"/>
  <c r="G3" i="5" s="1"/>
  <c r="H3" i="4"/>
  <c r="H3" i="5" s="1"/>
  <c r="L3" i="4"/>
  <c r="J3" i="5" s="1"/>
  <c r="B4" i="4"/>
  <c r="D4" i="4"/>
  <c r="E4" i="4"/>
  <c r="F4" i="4"/>
  <c r="F4" i="5" s="1"/>
  <c r="G4" i="4"/>
  <c r="G4" i="5" s="1"/>
  <c r="H4" i="4"/>
  <c r="H4" i="5" s="1"/>
  <c r="L4" i="4"/>
  <c r="J4" i="5" s="1"/>
  <c r="B5" i="4"/>
  <c r="C5" i="4" s="1"/>
  <c r="D5" i="4"/>
  <c r="E5" i="4"/>
  <c r="E5" i="5" s="1"/>
  <c r="F5" i="4"/>
  <c r="F5" i="5" s="1"/>
  <c r="G5" i="4"/>
  <c r="G5" i="5" s="1"/>
  <c r="H5" i="4"/>
  <c r="H5" i="5" s="1"/>
  <c r="L5" i="4"/>
  <c r="J5" i="5" s="1"/>
  <c r="M1" i="4"/>
  <c r="N1" i="4"/>
  <c r="O1" i="4"/>
  <c r="P1" i="4"/>
  <c r="E4" i="5"/>
  <c r="E6" i="5"/>
  <c r="E7" i="5"/>
  <c r="E12" i="5"/>
  <c r="E49" i="5"/>
  <c r="J74" i="5"/>
  <c r="E2" i="4"/>
  <c r="F2" i="4"/>
  <c r="F2" i="5" s="1"/>
  <c r="G2" i="4"/>
  <c r="G2" i="5" s="1"/>
  <c r="H2" i="4"/>
  <c r="H2" i="5" s="1"/>
  <c r="L2" i="4"/>
  <c r="J2" i="5" s="1"/>
  <c r="D2" i="4"/>
  <c r="B2" i="4"/>
  <c r="N15" i="3"/>
  <c r="M15" i="3" s="1"/>
  <c r="K4" i="4"/>
  <c r="K7" i="4"/>
  <c r="K8" i="4"/>
  <c r="I10" i="4"/>
  <c r="I17" i="4"/>
  <c r="I17" i="5" s="1"/>
  <c r="I31" i="4"/>
  <c r="J36" i="4"/>
  <c r="K39" i="4"/>
  <c r="J44" i="4"/>
  <c r="K47" i="4"/>
  <c r="K55" i="4"/>
  <c r="J56" i="4"/>
  <c r="K56" i="4"/>
  <c r="I69" i="4"/>
  <c r="I78" i="4"/>
  <c r="I80" i="4"/>
  <c r="I82" i="4"/>
  <c r="K88" i="4"/>
  <c r="I89" i="4"/>
  <c r="K91" i="4"/>
  <c r="J92" i="4"/>
  <c r="K92" i="4"/>
  <c r="I93" i="4"/>
  <c r="K95" i="4"/>
  <c r="K96" i="4"/>
  <c r="I99" i="4"/>
  <c r="K99" i="4"/>
  <c r="I100" i="4"/>
  <c r="N14" i="3"/>
  <c r="L14" i="3" s="1"/>
  <c r="J2" i="4" s="1"/>
  <c r="A27" i="9" l="1"/>
  <c r="C92" i="4"/>
  <c r="D92" i="5" s="1"/>
  <c r="C88" i="4"/>
  <c r="D88" i="5" s="1"/>
  <c r="C38" i="4"/>
  <c r="C35" i="4"/>
  <c r="C33" i="4"/>
  <c r="C31" i="4"/>
  <c r="C29" i="4"/>
  <c r="C27" i="4"/>
  <c r="C25" i="4"/>
  <c r="C23" i="4"/>
  <c r="C21" i="4"/>
  <c r="C19" i="4"/>
  <c r="D19" i="5" s="1"/>
  <c r="C17" i="4"/>
  <c r="C15" i="4"/>
  <c r="D15" i="5" s="1"/>
  <c r="C13" i="4"/>
  <c r="C11" i="4"/>
  <c r="C9" i="4"/>
  <c r="C7" i="4"/>
  <c r="D7" i="5" s="1"/>
  <c r="C96" i="4"/>
  <c r="C87" i="4"/>
  <c r="C58" i="4"/>
  <c r="C56" i="4"/>
  <c r="C37" i="4"/>
  <c r="C101" i="4"/>
  <c r="C99" i="4"/>
  <c r="C95" i="4"/>
  <c r="D95" i="5" s="1"/>
  <c r="C91" i="4"/>
  <c r="C86" i="4"/>
  <c r="D86" i="5" s="1"/>
  <c r="C84" i="4"/>
  <c r="C82" i="4"/>
  <c r="C80" i="4"/>
  <c r="C78" i="4"/>
  <c r="D78" i="5" s="1"/>
  <c r="C76" i="4"/>
  <c r="C74" i="4"/>
  <c r="D74" i="5" s="1"/>
  <c r="C72" i="4"/>
  <c r="C70" i="4"/>
  <c r="D70" i="5" s="1"/>
  <c r="C68" i="4"/>
  <c r="C66" i="4"/>
  <c r="D66" i="5" s="1"/>
  <c r="C64" i="4"/>
  <c r="C62" i="4"/>
  <c r="C60" i="4"/>
  <c r="C57" i="4"/>
  <c r="C55" i="4"/>
  <c r="C53" i="4"/>
  <c r="C51" i="4"/>
  <c r="C49" i="4"/>
  <c r="D49" i="5" s="1"/>
  <c r="C47" i="4"/>
  <c r="C39" i="4"/>
  <c r="D39" i="5" s="1"/>
  <c r="C36" i="4"/>
  <c r="C34" i="4"/>
  <c r="D34" i="5" s="1"/>
  <c r="C32" i="4"/>
  <c r="C30" i="4"/>
  <c r="C28" i="4"/>
  <c r="C26" i="4"/>
  <c r="C24" i="4"/>
  <c r="C22" i="4"/>
  <c r="D22" i="5" s="1"/>
  <c r="C20" i="4"/>
  <c r="C18" i="4"/>
  <c r="C16" i="4"/>
  <c r="D16" i="5" s="1"/>
  <c r="C14" i="4"/>
  <c r="D14" i="5" s="1"/>
  <c r="C12" i="4"/>
  <c r="C10" i="4"/>
  <c r="D10" i="5" s="1"/>
  <c r="C8" i="4"/>
  <c r="C6" i="4"/>
  <c r="P95" i="4"/>
  <c r="O95" i="4"/>
  <c r="M95" i="5" s="1"/>
  <c r="N95" i="4"/>
  <c r="L95" i="5" s="1"/>
  <c r="M95" i="4"/>
  <c r="K95" i="5" s="1"/>
  <c r="P74" i="4"/>
  <c r="O74" i="4"/>
  <c r="M74" i="5" s="1"/>
  <c r="M74" i="4"/>
  <c r="K74" i="5" s="1"/>
  <c r="N74" i="4"/>
  <c r="L74" i="5" s="1"/>
  <c r="P70" i="4"/>
  <c r="N70" i="4"/>
  <c r="L70" i="5" s="1"/>
  <c r="O70" i="4"/>
  <c r="M70" i="5" s="1"/>
  <c r="M70" i="4"/>
  <c r="K70" i="5" s="1"/>
  <c r="P62" i="4"/>
  <c r="O62" i="4"/>
  <c r="M62" i="5" s="1"/>
  <c r="M62" i="4"/>
  <c r="K62" i="5" s="1"/>
  <c r="N62" i="4"/>
  <c r="P57" i="4"/>
  <c r="O57" i="4"/>
  <c r="M57" i="5" s="1"/>
  <c r="N57" i="4"/>
  <c r="L57" i="5" s="1"/>
  <c r="M57" i="4"/>
  <c r="K57" i="5" s="1"/>
  <c r="P49" i="4"/>
  <c r="O49" i="4"/>
  <c r="M49" i="5" s="1"/>
  <c r="N49" i="4"/>
  <c r="L49" i="5" s="1"/>
  <c r="M49" i="4"/>
  <c r="K49" i="5" s="1"/>
  <c r="P41" i="4"/>
  <c r="O41" i="4"/>
  <c r="M41" i="5" s="1"/>
  <c r="N41" i="4"/>
  <c r="N41" i="5" s="1"/>
  <c r="M41" i="4"/>
  <c r="K41" i="5" s="1"/>
  <c r="P27" i="4"/>
  <c r="O27" i="4"/>
  <c r="M27" i="5" s="1"/>
  <c r="N27" i="4"/>
  <c r="L27" i="5" s="1"/>
  <c r="M27" i="4"/>
  <c r="K27" i="5" s="1"/>
  <c r="P19" i="4"/>
  <c r="O19" i="4"/>
  <c r="M19" i="5" s="1"/>
  <c r="N19" i="4"/>
  <c r="L19" i="5" s="1"/>
  <c r="M19" i="4"/>
  <c r="K19" i="5" s="1"/>
  <c r="P7" i="4"/>
  <c r="O7" i="4"/>
  <c r="M7" i="5" s="1"/>
  <c r="N7" i="4"/>
  <c r="L7" i="5" s="1"/>
  <c r="M7" i="4"/>
  <c r="K7" i="5" s="1"/>
  <c r="O100" i="4"/>
  <c r="M100" i="5" s="1"/>
  <c r="P100" i="4"/>
  <c r="N100" i="4"/>
  <c r="L100" i="5" s="1"/>
  <c r="M100" i="4"/>
  <c r="K100" i="5" s="1"/>
  <c r="P96" i="4"/>
  <c r="N96" i="4"/>
  <c r="O96" i="4"/>
  <c r="M96" i="5" s="1"/>
  <c r="M96" i="4"/>
  <c r="K96" i="5" s="1"/>
  <c r="P88" i="4"/>
  <c r="N88" i="4"/>
  <c r="O88" i="4"/>
  <c r="M88" i="5" s="1"/>
  <c r="M88" i="4"/>
  <c r="K88" i="5" s="1"/>
  <c r="P87" i="4"/>
  <c r="O87" i="4"/>
  <c r="M87" i="5" s="1"/>
  <c r="N87" i="4"/>
  <c r="N87" i="5" s="1"/>
  <c r="M87" i="4"/>
  <c r="K87" i="5" s="1"/>
  <c r="P75" i="4"/>
  <c r="O75" i="4"/>
  <c r="M75" i="5" s="1"/>
  <c r="N75" i="4"/>
  <c r="N75" i="5" s="1"/>
  <c r="M75" i="4"/>
  <c r="K75" i="5" s="1"/>
  <c r="P63" i="4"/>
  <c r="O63" i="4"/>
  <c r="M63" i="5" s="1"/>
  <c r="N63" i="4"/>
  <c r="N63" i="5" s="1"/>
  <c r="M63" i="4"/>
  <c r="K63" i="5" s="1"/>
  <c r="P59" i="4"/>
  <c r="O59" i="4"/>
  <c r="M59" i="5" s="1"/>
  <c r="N59" i="4"/>
  <c r="N59" i="5" s="1"/>
  <c r="M59" i="4"/>
  <c r="K59" i="5" s="1"/>
  <c r="P58" i="4"/>
  <c r="O58" i="4"/>
  <c r="M58" i="5" s="1"/>
  <c r="M58" i="4"/>
  <c r="K58" i="5" s="1"/>
  <c r="N58" i="4"/>
  <c r="P50" i="4"/>
  <c r="O50" i="4"/>
  <c r="M50" i="5" s="1"/>
  <c r="N50" i="4"/>
  <c r="M50" i="4"/>
  <c r="K50" i="5" s="1"/>
  <c r="P42" i="4"/>
  <c r="O42" i="4"/>
  <c r="M42" i="5" s="1"/>
  <c r="M42" i="4"/>
  <c r="K42" i="5" s="1"/>
  <c r="N42" i="4"/>
  <c r="L42" i="5" s="1"/>
  <c r="M38" i="4"/>
  <c r="K38" i="5" s="1"/>
  <c r="P38" i="4"/>
  <c r="N38" i="4"/>
  <c r="O38" i="4"/>
  <c r="P37" i="4"/>
  <c r="O37" i="4"/>
  <c r="M37" i="5" s="1"/>
  <c r="N37" i="4"/>
  <c r="L37" i="5" s="1"/>
  <c r="M37" i="4"/>
  <c r="K37" i="5" s="1"/>
  <c r="P32" i="4"/>
  <c r="N32" i="4"/>
  <c r="O32" i="4"/>
  <c r="M32" i="5" s="1"/>
  <c r="M32" i="4"/>
  <c r="K32" i="5" s="1"/>
  <c r="P24" i="4"/>
  <c r="N24" i="4"/>
  <c r="L24" i="5" s="1"/>
  <c r="O24" i="4"/>
  <c r="M24" i="5" s="1"/>
  <c r="M24" i="4"/>
  <c r="O20" i="4"/>
  <c r="M20" i="5" s="1"/>
  <c r="M20" i="4"/>
  <c r="K20" i="5" s="1"/>
  <c r="P20" i="4"/>
  <c r="N20" i="4"/>
  <c r="P16" i="4"/>
  <c r="N16" i="4"/>
  <c r="O16" i="4"/>
  <c r="M16" i="5" s="1"/>
  <c r="M16" i="4"/>
  <c r="K16" i="5" s="1"/>
  <c r="O12" i="4"/>
  <c r="M12" i="5" s="1"/>
  <c r="P12" i="4"/>
  <c r="N12" i="4"/>
  <c r="M12" i="4"/>
  <c r="K12" i="5" s="1"/>
  <c r="P8" i="4"/>
  <c r="N8" i="4"/>
  <c r="O8" i="4"/>
  <c r="M8" i="5" s="1"/>
  <c r="M8" i="4"/>
  <c r="K8" i="5" s="1"/>
  <c r="P2" i="4"/>
  <c r="N2" i="4"/>
  <c r="L2" i="5" s="1"/>
  <c r="O2" i="4"/>
  <c r="M2" i="5" s="1"/>
  <c r="M2" i="4"/>
  <c r="K2" i="5" s="1"/>
  <c r="P3" i="4"/>
  <c r="O3" i="4"/>
  <c r="M3" i="5" s="1"/>
  <c r="N3" i="4"/>
  <c r="M3" i="4"/>
  <c r="K3" i="5" s="1"/>
  <c r="P101" i="4"/>
  <c r="O101" i="4"/>
  <c r="M101" i="5" s="1"/>
  <c r="N101" i="4"/>
  <c r="M101" i="4"/>
  <c r="K101" i="5" s="1"/>
  <c r="P97" i="4"/>
  <c r="O97" i="4"/>
  <c r="M97" i="5" s="1"/>
  <c r="N97" i="4"/>
  <c r="L97" i="5" s="1"/>
  <c r="M97" i="4"/>
  <c r="K97" i="5" s="1"/>
  <c r="P93" i="4"/>
  <c r="O93" i="4"/>
  <c r="M93" i="5" s="1"/>
  <c r="N93" i="4"/>
  <c r="M93" i="4"/>
  <c r="K93" i="5" s="1"/>
  <c r="P89" i="4"/>
  <c r="O89" i="4"/>
  <c r="M89" i="5" s="1"/>
  <c r="N89" i="4"/>
  <c r="L89" i="5" s="1"/>
  <c r="M89" i="4"/>
  <c r="K89" i="5" s="1"/>
  <c r="O84" i="4"/>
  <c r="M84" i="5" s="1"/>
  <c r="P84" i="4"/>
  <c r="N84" i="4"/>
  <c r="L84" i="5" s="1"/>
  <c r="M84" i="4"/>
  <c r="K84" i="5" s="1"/>
  <c r="P80" i="4"/>
  <c r="N80" i="4"/>
  <c r="L80" i="5" s="1"/>
  <c r="O80" i="4"/>
  <c r="M80" i="5" s="1"/>
  <c r="M80" i="4"/>
  <c r="K80" i="5" s="1"/>
  <c r="O76" i="4"/>
  <c r="M76" i="5" s="1"/>
  <c r="P76" i="4"/>
  <c r="N76" i="4"/>
  <c r="M76" i="4"/>
  <c r="K76" i="5" s="1"/>
  <c r="P72" i="4"/>
  <c r="N72" i="4"/>
  <c r="L72" i="5" s="1"/>
  <c r="O72" i="4"/>
  <c r="M72" i="5" s="1"/>
  <c r="M72" i="4"/>
  <c r="K72" i="5" s="1"/>
  <c r="O68" i="4"/>
  <c r="M68" i="5" s="1"/>
  <c r="P68" i="4"/>
  <c r="N68" i="4"/>
  <c r="L68" i="5" s="1"/>
  <c r="M68" i="4"/>
  <c r="K68" i="5" s="1"/>
  <c r="P64" i="4"/>
  <c r="N64" i="4"/>
  <c r="L64" i="5" s="1"/>
  <c r="O64" i="4"/>
  <c r="M64" i="5" s="1"/>
  <c r="M64" i="4"/>
  <c r="K64" i="5" s="1"/>
  <c r="O60" i="4"/>
  <c r="M60" i="5" s="1"/>
  <c r="P60" i="4"/>
  <c r="N60" i="4"/>
  <c r="M60" i="4"/>
  <c r="K60" i="5" s="1"/>
  <c r="P55" i="4"/>
  <c r="O55" i="4"/>
  <c r="M55" i="5" s="1"/>
  <c r="N55" i="4"/>
  <c r="M55" i="4"/>
  <c r="K55" i="5" s="1"/>
  <c r="P51" i="4"/>
  <c r="O51" i="4"/>
  <c r="M51" i="5" s="1"/>
  <c r="N51" i="4"/>
  <c r="L51" i="5" s="1"/>
  <c r="M51" i="4"/>
  <c r="K51" i="5" s="1"/>
  <c r="P47" i="4"/>
  <c r="O47" i="4"/>
  <c r="M47" i="5" s="1"/>
  <c r="N47" i="4"/>
  <c r="M47" i="4"/>
  <c r="K47" i="5" s="1"/>
  <c r="P43" i="4"/>
  <c r="O43" i="4"/>
  <c r="M43" i="5" s="1"/>
  <c r="N43" i="4"/>
  <c r="L43" i="5" s="1"/>
  <c r="M43" i="4"/>
  <c r="K43" i="5" s="1"/>
  <c r="P39" i="4"/>
  <c r="O39" i="4"/>
  <c r="M39" i="5" s="1"/>
  <c r="N39" i="4"/>
  <c r="L39" i="5" s="1"/>
  <c r="M39" i="4"/>
  <c r="K39" i="5" s="1"/>
  <c r="P34" i="4"/>
  <c r="O34" i="4"/>
  <c r="M34" i="5" s="1"/>
  <c r="N34" i="4"/>
  <c r="M34" i="4"/>
  <c r="K34" i="5" s="1"/>
  <c r="P33" i="4"/>
  <c r="O33" i="4"/>
  <c r="M33" i="5" s="1"/>
  <c r="N33" i="4"/>
  <c r="L33" i="5" s="1"/>
  <c r="M33" i="4"/>
  <c r="K33" i="5" s="1"/>
  <c r="P29" i="4"/>
  <c r="O29" i="4"/>
  <c r="M29" i="5" s="1"/>
  <c r="N29" i="4"/>
  <c r="M29" i="4"/>
  <c r="K29" i="5" s="1"/>
  <c r="P25" i="4"/>
  <c r="O25" i="4"/>
  <c r="M25" i="5" s="1"/>
  <c r="N25" i="4"/>
  <c r="L25" i="5" s="1"/>
  <c r="M25" i="4"/>
  <c r="K25" i="5" s="1"/>
  <c r="P21" i="4"/>
  <c r="O21" i="4"/>
  <c r="M21" i="5" s="1"/>
  <c r="N21" i="4"/>
  <c r="M21" i="4"/>
  <c r="K21" i="5" s="1"/>
  <c r="P17" i="4"/>
  <c r="O17" i="4"/>
  <c r="M17" i="5" s="1"/>
  <c r="N17" i="4"/>
  <c r="M17" i="4"/>
  <c r="K17" i="5" s="1"/>
  <c r="P13" i="4"/>
  <c r="O13" i="4"/>
  <c r="M13" i="5" s="1"/>
  <c r="N13" i="4"/>
  <c r="L13" i="5" s="1"/>
  <c r="M13" i="4"/>
  <c r="K13" i="5" s="1"/>
  <c r="P9" i="4"/>
  <c r="O9" i="4"/>
  <c r="M9" i="5" s="1"/>
  <c r="N9" i="4"/>
  <c r="L9" i="5" s="1"/>
  <c r="M9" i="4"/>
  <c r="K9" i="5" s="1"/>
  <c r="P5" i="4"/>
  <c r="O5" i="4"/>
  <c r="M5" i="5" s="1"/>
  <c r="N5" i="4"/>
  <c r="M5" i="4"/>
  <c r="K5" i="5" s="1"/>
  <c r="P99" i="4"/>
  <c r="O99" i="4"/>
  <c r="M99" i="5" s="1"/>
  <c r="N99" i="4"/>
  <c r="M99" i="4"/>
  <c r="K99" i="5" s="1"/>
  <c r="P91" i="4"/>
  <c r="O91" i="4"/>
  <c r="M91" i="5" s="1"/>
  <c r="N91" i="4"/>
  <c r="M91" i="4"/>
  <c r="K91" i="5" s="1"/>
  <c r="P86" i="4"/>
  <c r="O86" i="4"/>
  <c r="M86" i="5" s="1"/>
  <c r="N86" i="4"/>
  <c r="L86" i="5" s="1"/>
  <c r="M86" i="4"/>
  <c r="K86" i="5" s="1"/>
  <c r="P82" i="4"/>
  <c r="O82" i="4"/>
  <c r="M82" i="5" s="1"/>
  <c r="N82" i="4"/>
  <c r="L82" i="5" s="1"/>
  <c r="M82" i="4"/>
  <c r="K82" i="5" s="1"/>
  <c r="P78" i="4"/>
  <c r="M78" i="4"/>
  <c r="K78" i="5" s="1"/>
  <c r="O78" i="4"/>
  <c r="M78" i="5" s="1"/>
  <c r="N78" i="4"/>
  <c r="L78" i="5" s="1"/>
  <c r="P66" i="4"/>
  <c r="O66" i="4"/>
  <c r="M66" i="5" s="1"/>
  <c r="N66" i="4"/>
  <c r="L66" i="5" s="1"/>
  <c r="M66" i="4"/>
  <c r="K66" i="5" s="1"/>
  <c r="P53" i="4"/>
  <c r="O53" i="4"/>
  <c r="M53" i="5" s="1"/>
  <c r="N53" i="4"/>
  <c r="L53" i="5" s="1"/>
  <c r="M53" i="4"/>
  <c r="K53" i="5" s="1"/>
  <c r="P45" i="4"/>
  <c r="O45" i="4"/>
  <c r="M45" i="5" s="1"/>
  <c r="N45" i="4"/>
  <c r="N45" i="5" s="1"/>
  <c r="M45" i="4"/>
  <c r="K45" i="5" s="1"/>
  <c r="O36" i="4"/>
  <c r="M36" i="5" s="1"/>
  <c r="M36" i="4"/>
  <c r="K36" i="5" s="1"/>
  <c r="P36" i="4"/>
  <c r="N36" i="4"/>
  <c r="P31" i="4"/>
  <c r="O31" i="4"/>
  <c r="M31" i="5" s="1"/>
  <c r="N31" i="4"/>
  <c r="L31" i="5" s="1"/>
  <c r="M31" i="4"/>
  <c r="K31" i="5" s="1"/>
  <c r="P23" i="4"/>
  <c r="O23" i="4"/>
  <c r="M23" i="5" s="1"/>
  <c r="N23" i="4"/>
  <c r="L23" i="5" s="1"/>
  <c r="M23" i="4"/>
  <c r="K23" i="5" s="1"/>
  <c r="P15" i="4"/>
  <c r="O15" i="4"/>
  <c r="M15" i="5" s="1"/>
  <c r="N15" i="4"/>
  <c r="L15" i="5" s="1"/>
  <c r="M15" i="4"/>
  <c r="K15" i="5" s="1"/>
  <c r="P11" i="4"/>
  <c r="O11" i="4"/>
  <c r="M11" i="5" s="1"/>
  <c r="N11" i="4"/>
  <c r="M11" i="4"/>
  <c r="K11" i="5" s="1"/>
  <c r="O92" i="4"/>
  <c r="M92" i="5" s="1"/>
  <c r="P92" i="4"/>
  <c r="N92" i="4"/>
  <c r="L92" i="5" s="1"/>
  <c r="M92" i="4"/>
  <c r="K92" i="5" s="1"/>
  <c r="P83" i="4"/>
  <c r="O83" i="4"/>
  <c r="M83" i="5" s="1"/>
  <c r="N83" i="4"/>
  <c r="L83" i="5" s="1"/>
  <c r="M83" i="4"/>
  <c r="K83" i="5" s="1"/>
  <c r="P79" i="4"/>
  <c r="O79" i="4"/>
  <c r="M79" i="5" s="1"/>
  <c r="N79" i="4"/>
  <c r="M79" i="4"/>
  <c r="K79" i="5" s="1"/>
  <c r="P71" i="4"/>
  <c r="O71" i="4"/>
  <c r="M71" i="5" s="1"/>
  <c r="N71" i="4"/>
  <c r="L71" i="5" s="1"/>
  <c r="M71" i="4"/>
  <c r="K71" i="5" s="1"/>
  <c r="P67" i="4"/>
  <c r="O67" i="4"/>
  <c r="M67" i="5" s="1"/>
  <c r="N67" i="4"/>
  <c r="M67" i="4"/>
  <c r="K67" i="5" s="1"/>
  <c r="P54" i="4"/>
  <c r="O54" i="4"/>
  <c r="M54" i="5" s="1"/>
  <c r="N54" i="4"/>
  <c r="M54" i="4"/>
  <c r="K54" i="5" s="1"/>
  <c r="P46" i="4"/>
  <c r="M46" i="4"/>
  <c r="K46" i="5" s="1"/>
  <c r="O46" i="4"/>
  <c r="M46" i="5" s="1"/>
  <c r="N46" i="4"/>
  <c r="O28" i="4"/>
  <c r="M28" i="5" s="1"/>
  <c r="P28" i="4"/>
  <c r="N28" i="4"/>
  <c r="M28" i="4"/>
  <c r="K28" i="5" s="1"/>
  <c r="P4" i="4"/>
  <c r="O4" i="4"/>
  <c r="M4" i="5" s="1"/>
  <c r="M4" i="4"/>
  <c r="K4" i="5" s="1"/>
  <c r="N4" i="4"/>
  <c r="L4" i="5" s="1"/>
  <c r="P98" i="4"/>
  <c r="O98" i="4"/>
  <c r="M98" i="5" s="1"/>
  <c r="N98" i="4"/>
  <c r="M98" i="4"/>
  <c r="K98" i="5" s="1"/>
  <c r="P94" i="4"/>
  <c r="O94" i="4"/>
  <c r="M94" i="5" s="1"/>
  <c r="M94" i="4"/>
  <c r="K94" i="5" s="1"/>
  <c r="N94" i="4"/>
  <c r="L94" i="5" s="1"/>
  <c r="P90" i="4"/>
  <c r="O90" i="4"/>
  <c r="M90" i="5" s="1"/>
  <c r="M90" i="4"/>
  <c r="K90" i="5" s="1"/>
  <c r="N90" i="4"/>
  <c r="P85" i="4"/>
  <c r="O85" i="4"/>
  <c r="M85" i="5" s="1"/>
  <c r="N85" i="4"/>
  <c r="L85" i="5" s="1"/>
  <c r="M85" i="4"/>
  <c r="K85" i="5" s="1"/>
  <c r="P81" i="4"/>
  <c r="O81" i="4"/>
  <c r="M81" i="5" s="1"/>
  <c r="N81" i="4"/>
  <c r="M81" i="4"/>
  <c r="K81" i="5" s="1"/>
  <c r="P77" i="4"/>
  <c r="O77" i="4"/>
  <c r="M77" i="5" s="1"/>
  <c r="N77" i="4"/>
  <c r="M77" i="4"/>
  <c r="K77" i="5" s="1"/>
  <c r="P73" i="4"/>
  <c r="O73" i="4"/>
  <c r="M73" i="5" s="1"/>
  <c r="N73" i="4"/>
  <c r="M73" i="4"/>
  <c r="K73" i="5" s="1"/>
  <c r="P69" i="4"/>
  <c r="O69" i="4"/>
  <c r="M69" i="5" s="1"/>
  <c r="N69" i="4"/>
  <c r="L69" i="5" s="1"/>
  <c r="M69" i="4"/>
  <c r="K69" i="5" s="1"/>
  <c r="P65" i="4"/>
  <c r="O65" i="4"/>
  <c r="M65" i="5" s="1"/>
  <c r="N65" i="4"/>
  <c r="L65" i="5" s="1"/>
  <c r="M65" i="4"/>
  <c r="K65" i="5" s="1"/>
  <c r="P61" i="4"/>
  <c r="O61" i="4"/>
  <c r="M61" i="5" s="1"/>
  <c r="N61" i="4"/>
  <c r="L61" i="5" s="1"/>
  <c r="M61" i="4"/>
  <c r="K61" i="5" s="1"/>
  <c r="P56" i="4"/>
  <c r="N56" i="4"/>
  <c r="O56" i="4"/>
  <c r="M56" i="5" s="1"/>
  <c r="M56" i="4"/>
  <c r="K56" i="5" s="1"/>
  <c r="O52" i="4"/>
  <c r="M52" i="5" s="1"/>
  <c r="P52" i="4"/>
  <c r="N52" i="4"/>
  <c r="M52" i="4"/>
  <c r="K52" i="5" s="1"/>
  <c r="P48" i="4"/>
  <c r="N48" i="4"/>
  <c r="L48" i="5" s="1"/>
  <c r="O48" i="4"/>
  <c r="M48" i="5" s="1"/>
  <c r="M48" i="4"/>
  <c r="K48" i="5" s="1"/>
  <c r="O44" i="4"/>
  <c r="M44" i="5" s="1"/>
  <c r="P44" i="4"/>
  <c r="N44" i="4"/>
  <c r="L44" i="5" s="1"/>
  <c r="M44" i="4"/>
  <c r="K44" i="5" s="1"/>
  <c r="P40" i="4"/>
  <c r="N40" i="4"/>
  <c r="O40" i="4"/>
  <c r="M40" i="5" s="1"/>
  <c r="M40" i="4"/>
  <c r="K40" i="5" s="1"/>
  <c r="P35" i="4"/>
  <c r="O35" i="4"/>
  <c r="M35" i="5" s="1"/>
  <c r="N35" i="4"/>
  <c r="L35" i="5" s="1"/>
  <c r="M35" i="4"/>
  <c r="K35" i="5" s="1"/>
  <c r="M30" i="4"/>
  <c r="K30" i="5" s="1"/>
  <c r="P30" i="4"/>
  <c r="O30" i="4"/>
  <c r="M30" i="5" s="1"/>
  <c r="N30" i="4"/>
  <c r="L30" i="5" s="1"/>
  <c r="P26" i="4"/>
  <c r="O26" i="4"/>
  <c r="M26" i="5" s="1"/>
  <c r="N26" i="4"/>
  <c r="M26" i="4"/>
  <c r="K26" i="5" s="1"/>
  <c r="M22" i="4"/>
  <c r="K22" i="5" s="1"/>
  <c r="P22" i="4"/>
  <c r="O22" i="4"/>
  <c r="M22" i="5" s="1"/>
  <c r="N22" i="4"/>
  <c r="L22" i="5" s="1"/>
  <c r="P18" i="4"/>
  <c r="O18" i="4"/>
  <c r="M18" i="5" s="1"/>
  <c r="N18" i="4"/>
  <c r="L18" i="5" s="1"/>
  <c r="M18" i="4"/>
  <c r="K18" i="5" s="1"/>
  <c r="M14" i="4"/>
  <c r="K14" i="5" s="1"/>
  <c r="O14" i="4"/>
  <c r="M14" i="5" s="1"/>
  <c r="P14" i="4"/>
  <c r="N14" i="4"/>
  <c r="P10" i="4"/>
  <c r="O10" i="4"/>
  <c r="M10" i="5" s="1"/>
  <c r="M10" i="4"/>
  <c r="K10" i="5" s="1"/>
  <c r="N10" i="4"/>
  <c r="L10" i="5" s="1"/>
  <c r="P6" i="4"/>
  <c r="O6" i="4"/>
  <c r="M6" i="5" s="1"/>
  <c r="M6" i="4"/>
  <c r="K6" i="5" s="1"/>
  <c r="N6" i="4"/>
  <c r="L6" i="5" s="1"/>
  <c r="I90" i="4"/>
  <c r="I90" i="5" s="1"/>
  <c r="I54" i="4"/>
  <c r="I54" i="5" s="1"/>
  <c r="I96" i="4"/>
  <c r="I96" i="5" s="1"/>
  <c r="J100" i="4"/>
  <c r="J86" i="4"/>
  <c r="J84" i="4"/>
  <c r="J82" i="4"/>
  <c r="J78" i="4"/>
  <c r="J28" i="4"/>
  <c r="J10" i="4"/>
  <c r="J12" i="4"/>
  <c r="J90" i="4"/>
  <c r="J88" i="4"/>
  <c r="K3" i="4"/>
  <c r="C3" i="4" s="1"/>
  <c r="I28" i="4"/>
  <c r="I28" i="5" s="1"/>
  <c r="J99" i="4"/>
  <c r="J93" i="4"/>
  <c r="J89" i="4"/>
  <c r="J83" i="4"/>
  <c r="J81" i="4"/>
  <c r="J73" i="4"/>
  <c r="J69" i="4"/>
  <c r="J63" i="4"/>
  <c r="J59" i="4"/>
  <c r="J53" i="4"/>
  <c r="J37" i="4"/>
  <c r="J31" i="4"/>
  <c r="J27" i="4"/>
  <c r="J17" i="4"/>
  <c r="J13" i="4"/>
  <c r="J5" i="4"/>
  <c r="L15" i="3"/>
  <c r="J3" i="4" s="1"/>
  <c r="J62" i="4"/>
  <c r="J60" i="4"/>
  <c r="J54" i="4"/>
  <c r="J52" i="4"/>
  <c r="J46" i="4"/>
  <c r="J42" i="4"/>
  <c r="J38" i="4"/>
  <c r="J32" i="4"/>
  <c r="J101" i="4"/>
  <c r="I101" i="4"/>
  <c r="I101" i="5" s="1"/>
  <c r="J74" i="4"/>
  <c r="I74" i="4"/>
  <c r="I74" i="5" s="1"/>
  <c r="J70" i="4"/>
  <c r="I70" i="4"/>
  <c r="I70" i="5" s="1"/>
  <c r="J58" i="4"/>
  <c r="I58" i="4"/>
  <c r="I58" i="5" s="1"/>
  <c r="J87" i="4"/>
  <c r="I87" i="4"/>
  <c r="I87" i="5" s="1"/>
  <c r="J85" i="4"/>
  <c r="I85" i="4"/>
  <c r="I85" i="5" s="1"/>
  <c r="J79" i="4"/>
  <c r="I79" i="4"/>
  <c r="I79" i="5" s="1"/>
  <c r="J77" i="4"/>
  <c r="I77" i="4"/>
  <c r="I77" i="5" s="1"/>
  <c r="J75" i="4"/>
  <c r="I75" i="4"/>
  <c r="I75" i="5" s="1"/>
  <c r="J71" i="4"/>
  <c r="I71" i="4"/>
  <c r="I71" i="5" s="1"/>
  <c r="J67" i="4"/>
  <c r="I67" i="4"/>
  <c r="I67" i="5" s="1"/>
  <c r="J65" i="4"/>
  <c r="I65" i="4"/>
  <c r="I65" i="5" s="1"/>
  <c r="J61" i="4"/>
  <c r="I61" i="4"/>
  <c r="I61" i="5" s="1"/>
  <c r="J57" i="4"/>
  <c r="I57" i="4"/>
  <c r="I57" i="5" s="1"/>
  <c r="J48" i="4"/>
  <c r="I48" i="4"/>
  <c r="I48" i="5" s="1"/>
  <c r="I39" i="4"/>
  <c r="I39" i="5" s="1"/>
  <c r="I34" i="4"/>
  <c r="I34" i="5" s="1"/>
  <c r="I15" i="4"/>
  <c r="I15" i="5" s="1"/>
  <c r="J11" i="4"/>
  <c r="I11" i="4"/>
  <c r="I11" i="5" s="1"/>
  <c r="I6" i="4"/>
  <c r="I6" i="5" s="1"/>
  <c r="J4" i="4"/>
  <c r="I4" i="4"/>
  <c r="I4" i="5" s="1"/>
  <c r="I3" i="4"/>
  <c r="I3" i="5" s="1"/>
  <c r="I84" i="4"/>
  <c r="I84" i="5" s="1"/>
  <c r="I81" i="4"/>
  <c r="I81" i="5" s="1"/>
  <c r="I63" i="4"/>
  <c r="I63" i="5" s="1"/>
  <c r="I60" i="4"/>
  <c r="I60" i="5" s="1"/>
  <c r="I59" i="4"/>
  <c r="I59" i="5" s="1"/>
  <c r="I12" i="4"/>
  <c r="I12" i="5" s="1"/>
  <c r="J98" i="4"/>
  <c r="I98" i="4"/>
  <c r="I98" i="5" s="1"/>
  <c r="J94" i="4"/>
  <c r="I94" i="4"/>
  <c r="I94" i="5" s="1"/>
  <c r="J55" i="4"/>
  <c r="I55" i="4"/>
  <c r="I55" i="5" s="1"/>
  <c r="J51" i="4"/>
  <c r="I51" i="4"/>
  <c r="I51" i="5" s="1"/>
  <c r="I44" i="4"/>
  <c r="I44" i="5" s="1"/>
  <c r="J40" i="4"/>
  <c r="I40" i="4"/>
  <c r="I40" i="5" s="1"/>
  <c r="J35" i="4"/>
  <c r="I35" i="4"/>
  <c r="I35" i="5" s="1"/>
  <c r="J30" i="4"/>
  <c r="I30" i="4"/>
  <c r="I30" i="5" s="1"/>
  <c r="J26" i="4"/>
  <c r="I26" i="4"/>
  <c r="I26" i="5" s="1"/>
  <c r="J24" i="4"/>
  <c r="I24" i="4"/>
  <c r="I24" i="5" s="1"/>
  <c r="J22" i="4"/>
  <c r="I22" i="4"/>
  <c r="I22" i="5" s="1"/>
  <c r="J20" i="4"/>
  <c r="I20" i="4"/>
  <c r="I20" i="5" s="1"/>
  <c r="J18" i="4"/>
  <c r="I18" i="4"/>
  <c r="I18" i="5" s="1"/>
  <c r="J16" i="4"/>
  <c r="I16" i="4"/>
  <c r="I16" i="5" s="1"/>
  <c r="J9" i="4"/>
  <c r="I9" i="4"/>
  <c r="I9" i="5" s="1"/>
  <c r="J7" i="4"/>
  <c r="I7" i="4"/>
  <c r="I7" i="5" s="1"/>
  <c r="I92" i="4"/>
  <c r="I92" i="5" s="1"/>
  <c r="I86" i="4"/>
  <c r="I86" i="5" s="1"/>
  <c r="I83" i="4"/>
  <c r="I83" i="5" s="1"/>
  <c r="I62" i="4"/>
  <c r="I62" i="5" s="1"/>
  <c r="I53" i="4"/>
  <c r="I53" i="5" s="1"/>
  <c r="I52" i="4"/>
  <c r="I52" i="5" s="1"/>
  <c r="I50" i="4"/>
  <c r="I50" i="5" s="1"/>
  <c r="I32" i="4"/>
  <c r="I32" i="5" s="1"/>
  <c r="I13" i="4"/>
  <c r="I13" i="5" s="1"/>
  <c r="I88" i="4"/>
  <c r="I88" i="5" s="1"/>
  <c r="I76" i="4"/>
  <c r="I76" i="5" s="1"/>
  <c r="J72" i="4"/>
  <c r="I72" i="4"/>
  <c r="I72" i="5" s="1"/>
  <c r="I68" i="4"/>
  <c r="I68" i="5" s="1"/>
  <c r="J66" i="4"/>
  <c r="I66" i="4"/>
  <c r="I66" i="5" s="1"/>
  <c r="J64" i="4"/>
  <c r="I64" i="4"/>
  <c r="I64" i="5" s="1"/>
  <c r="J49" i="4"/>
  <c r="I49" i="4"/>
  <c r="I49" i="5" s="1"/>
  <c r="J47" i="4"/>
  <c r="I47" i="4"/>
  <c r="I47" i="5" s="1"/>
  <c r="J45" i="4"/>
  <c r="I45" i="4"/>
  <c r="I45" i="5" s="1"/>
  <c r="J33" i="4"/>
  <c r="I33" i="4"/>
  <c r="I33" i="5" s="1"/>
  <c r="J14" i="4"/>
  <c r="I14" i="4"/>
  <c r="I14" i="5" s="1"/>
  <c r="I73" i="4"/>
  <c r="I73" i="5" s="1"/>
  <c r="I46" i="4"/>
  <c r="I46" i="5" s="1"/>
  <c r="I38" i="4"/>
  <c r="I38" i="5" s="1"/>
  <c r="I99" i="5"/>
  <c r="J97" i="4"/>
  <c r="I97" i="4"/>
  <c r="I97" i="5" s="1"/>
  <c r="J95" i="4"/>
  <c r="I95" i="4"/>
  <c r="I95" i="5" s="1"/>
  <c r="J91" i="4"/>
  <c r="I91" i="4"/>
  <c r="I91" i="5" s="1"/>
  <c r="J50" i="4"/>
  <c r="J43" i="4"/>
  <c r="I43" i="4"/>
  <c r="I43" i="5" s="1"/>
  <c r="J41" i="4"/>
  <c r="I41" i="4"/>
  <c r="I41" i="5" s="1"/>
  <c r="J39" i="4"/>
  <c r="I36" i="4"/>
  <c r="I36" i="5" s="1"/>
  <c r="J34" i="4"/>
  <c r="J29" i="4"/>
  <c r="I29" i="4"/>
  <c r="I29" i="5" s="1"/>
  <c r="J25" i="4"/>
  <c r="I25" i="4"/>
  <c r="I25" i="5" s="1"/>
  <c r="J23" i="4"/>
  <c r="I23" i="4"/>
  <c r="I23" i="5" s="1"/>
  <c r="J21" i="4"/>
  <c r="I21" i="4"/>
  <c r="I21" i="5" s="1"/>
  <c r="J19" i="4"/>
  <c r="I19" i="4"/>
  <c r="I19" i="5" s="1"/>
  <c r="J15" i="4"/>
  <c r="J8" i="4"/>
  <c r="I8" i="4"/>
  <c r="I8" i="5" s="1"/>
  <c r="J6" i="4"/>
  <c r="I5" i="4"/>
  <c r="I5" i="5" s="1"/>
  <c r="I56" i="4"/>
  <c r="I56" i="5" s="1"/>
  <c r="I42" i="4"/>
  <c r="I42" i="5" s="1"/>
  <c r="I37" i="4"/>
  <c r="I37" i="5" s="1"/>
  <c r="I27" i="4"/>
  <c r="I27" i="5" s="1"/>
  <c r="K24" i="5"/>
  <c r="L20" i="5"/>
  <c r="I10" i="5"/>
  <c r="C4" i="4"/>
  <c r="D4" i="5" s="1"/>
  <c r="M38" i="5"/>
  <c r="I31" i="5"/>
  <c r="C25" i="5"/>
  <c r="C55" i="5"/>
  <c r="J96" i="4"/>
  <c r="I2" i="4"/>
  <c r="I2" i="5" s="1"/>
  <c r="J68" i="4"/>
  <c r="J76" i="4"/>
  <c r="I93" i="5"/>
  <c r="I89" i="5"/>
  <c r="I100" i="5"/>
  <c r="I69" i="5"/>
  <c r="I82" i="5"/>
  <c r="J80" i="4"/>
  <c r="I80" i="5"/>
  <c r="I78" i="5"/>
  <c r="C90" i="5"/>
  <c r="C7" i="5"/>
  <c r="C87" i="5"/>
  <c r="C79" i="5"/>
  <c r="C70" i="5"/>
  <c r="D21" i="5"/>
  <c r="D18" i="5"/>
  <c r="C18" i="5"/>
  <c r="D101" i="5"/>
  <c r="C66" i="5"/>
  <c r="D62" i="5"/>
  <c r="C62" i="5"/>
  <c r="D12" i="5"/>
  <c r="D33" i="5"/>
  <c r="D97" i="5"/>
  <c r="C97" i="5"/>
  <c r="D83" i="5"/>
  <c r="D54" i="5"/>
  <c r="C34" i="5"/>
  <c r="C42" i="5"/>
  <c r="C6" i="5"/>
  <c r="M14" i="3"/>
  <c r="K2" i="4" s="1"/>
  <c r="C2" i="4" s="1"/>
  <c r="D2" i="5" s="1"/>
  <c r="C77" i="5"/>
  <c r="C74" i="5"/>
  <c r="D41" i="5"/>
  <c r="D24" i="5"/>
  <c r="C98" i="5"/>
  <c r="C85" i="5"/>
  <c r="D30" i="5"/>
  <c r="D99" i="5"/>
  <c r="C99" i="5"/>
  <c r="D94" i="5"/>
  <c r="C94" i="5"/>
  <c r="D42" i="5"/>
  <c r="C61" i="5"/>
  <c r="D87" i="5"/>
  <c r="C78" i="5"/>
  <c r="D75" i="5"/>
  <c r="D6" i="5"/>
  <c r="D63" i="5"/>
  <c r="C63" i="5"/>
  <c r="D50" i="5"/>
  <c r="C50" i="5"/>
  <c r="D29" i="5"/>
  <c r="C29" i="5"/>
  <c r="D25" i="5"/>
  <c r="C54" i="5"/>
  <c r="C46" i="5"/>
  <c r="C41" i="5"/>
  <c r="C33" i="5"/>
  <c r="C22" i="5"/>
  <c r="C19" i="5"/>
  <c r="D46" i="5"/>
  <c r="D8" i="5"/>
  <c r="C60" i="5"/>
  <c r="D60" i="5"/>
  <c r="D93" i="5"/>
  <c r="D91" i="5"/>
  <c r="C91" i="5"/>
  <c r="C86" i="5"/>
  <c r="D81" i="5"/>
  <c r="D71" i="5"/>
  <c r="C71" i="5"/>
  <c r="D27" i="5"/>
  <c r="C27" i="5"/>
  <c r="D100" i="5"/>
  <c r="D82" i="5"/>
  <c r="C82" i="5"/>
  <c r="D58" i="5"/>
  <c r="C58" i="5"/>
  <c r="D53" i="5"/>
  <c r="C53" i="5"/>
  <c r="D45" i="5"/>
  <c r="C45" i="5"/>
  <c r="C36" i="5"/>
  <c r="D36" i="5"/>
  <c r="D31" i="5"/>
  <c r="C84" i="5"/>
  <c r="D84" i="5"/>
  <c r="C80" i="5"/>
  <c r="D80" i="5"/>
  <c r="D55" i="5"/>
  <c r="C44" i="5"/>
  <c r="D44" i="5"/>
  <c r="D32" i="5"/>
  <c r="D28" i="5"/>
  <c r="D98" i="5"/>
  <c r="D96" i="5"/>
  <c r="D85" i="5"/>
  <c r="D77" i="5"/>
  <c r="C72" i="5"/>
  <c r="D72" i="5"/>
  <c r="D65" i="5"/>
  <c r="D48" i="5"/>
  <c r="C14" i="5"/>
  <c r="C10" i="5"/>
  <c r="D73" i="5"/>
  <c r="D69" i="5"/>
  <c r="C69" i="5"/>
  <c r="C68" i="5"/>
  <c r="D68" i="5"/>
  <c r="C56" i="5"/>
  <c r="D56" i="5"/>
  <c r="D38" i="5"/>
  <c r="C38" i="5"/>
  <c r="D37" i="5"/>
  <c r="C37" i="5"/>
  <c r="C30" i="5"/>
  <c r="D26" i="5"/>
  <c r="C26" i="5"/>
  <c r="D11" i="5"/>
  <c r="C11" i="5"/>
  <c r="C3" i="5"/>
  <c r="D5" i="5"/>
  <c r="C76" i="5"/>
  <c r="D76" i="5"/>
  <c r="C64" i="5"/>
  <c r="D64" i="5"/>
  <c r="D61" i="5"/>
  <c r="D57" i="5"/>
  <c r="C52" i="5"/>
  <c r="D52" i="5"/>
  <c r="D47" i="5"/>
  <c r="C40" i="5"/>
  <c r="D40" i="5"/>
  <c r="D35" i="5"/>
  <c r="D13" i="5"/>
  <c r="D59" i="5"/>
  <c r="C59" i="5"/>
  <c r="C89" i="5"/>
  <c r="D89" i="5"/>
  <c r="D67" i="5"/>
  <c r="C67" i="5"/>
  <c r="C101" i="5"/>
  <c r="D43" i="5"/>
  <c r="C43" i="5"/>
  <c r="D17" i="5"/>
  <c r="C17" i="5"/>
  <c r="D51" i="5"/>
  <c r="C51" i="5"/>
  <c r="C39" i="5"/>
  <c r="C20" i="5"/>
  <c r="D20" i="5"/>
  <c r="C95" i="5"/>
  <c r="C83" i="5"/>
  <c r="C75" i="5"/>
  <c r="C100" i="5"/>
  <c r="C93" i="5"/>
  <c r="C81" i="5"/>
  <c r="C65" i="5"/>
  <c r="C49" i="5"/>
  <c r="C15" i="5"/>
  <c r="C88" i="5"/>
  <c r="C73" i="5"/>
  <c r="C57" i="5"/>
  <c r="D23" i="5"/>
  <c r="C23" i="5"/>
  <c r="C92" i="5"/>
  <c r="D79" i="5"/>
  <c r="C28" i="5"/>
  <c r="C4" i="5"/>
  <c r="C96" i="5"/>
  <c r="C47" i="5"/>
  <c r="C35" i="5"/>
  <c r="C48" i="5"/>
  <c r="C9" i="5"/>
  <c r="D9" i="5"/>
  <c r="C31" i="5"/>
  <c r="C12" i="5"/>
  <c r="C32" i="5"/>
  <c r="C16" i="5"/>
  <c r="C5" i="5"/>
  <c r="C24" i="5"/>
  <c r="C21" i="5"/>
  <c r="C13" i="5"/>
  <c r="C8" i="5"/>
  <c r="E1" i="4"/>
  <c r="G1" i="4"/>
  <c r="H1" i="4"/>
  <c r="I1" i="4"/>
  <c r="J1" i="4"/>
  <c r="K1" i="4"/>
  <c r="L1" i="4"/>
  <c r="D1" i="4"/>
  <c r="N46" i="5" l="1"/>
  <c r="N36" i="5"/>
  <c r="A28" i="9"/>
  <c r="N26" i="5"/>
  <c r="N55" i="5"/>
  <c r="N93" i="5"/>
  <c r="N79" i="5"/>
  <c r="N34" i="5"/>
  <c r="N50" i="5"/>
  <c r="N77" i="5"/>
  <c r="N54" i="5"/>
  <c r="N11" i="5"/>
  <c r="N99" i="5"/>
  <c r="N5" i="5"/>
  <c r="N101" i="5"/>
  <c r="N73" i="5"/>
  <c r="N81" i="5"/>
  <c r="N98" i="5"/>
  <c r="N67" i="5"/>
  <c r="N91" i="5"/>
  <c r="N17" i="5"/>
  <c r="N21" i="5"/>
  <c r="N29" i="5"/>
  <c r="N47" i="5"/>
  <c r="N14" i="5"/>
  <c r="N40" i="5"/>
  <c r="N56" i="5"/>
  <c r="N90" i="5"/>
  <c r="N8" i="5"/>
  <c r="N16" i="5"/>
  <c r="N32" i="5"/>
  <c r="N58" i="5"/>
  <c r="N88" i="5"/>
  <c r="N96" i="5"/>
  <c r="N62" i="5"/>
  <c r="N44" i="5"/>
  <c r="N52" i="5"/>
  <c r="N28" i="5"/>
  <c r="N60" i="5"/>
  <c r="N76" i="5"/>
  <c r="N12" i="5"/>
  <c r="N38" i="5"/>
  <c r="N3" i="5"/>
  <c r="L76" i="5"/>
  <c r="N43" i="5"/>
  <c r="N92" i="5"/>
  <c r="L98" i="5"/>
  <c r="L34" i="5"/>
  <c r="N71" i="5"/>
  <c r="N66" i="5"/>
  <c r="L99" i="5"/>
  <c r="L67" i="5"/>
  <c r="N84" i="5"/>
  <c r="L79" i="5"/>
  <c r="L55" i="5"/>
  <c r="L17" i="5"/>
  <c r="L38" i="5"/>
  <c r="L16" i="5"/>
  <c r="N49" i="5"/>
  <c r="L3" i="5"/>
  <c r="N27" i="5"/>
  <c r="L41" i="5"/>
  <c r="N89" i="5"/>
  <c r="N70" i="5"/>
  <c r="N15" i="5"/>
  <c r="L63" i="5"/>
  <c r="N39" i="5"/>
  <c r="N33" i="5"/>
  <c r="L12" i="5"/>
  <c r="N6" i="5"/>
  <c r="N80" i="5"/>
  <c r="N19" i="5"/>
  <c r="P16" i="5"/>
  <c r="P52" i="5"/>
  <c r="P45" i="5"/>
  <c r="P71" i="5"/>
  <c r="P41" i="5"/>
  <c r="P94" i="5"/>
  <c r="P6" i="5"/>
  <c r="P87" i="5"/>
  <c r="P55" i="5"/>
  <c r="P25" i="5"/>
  <c r="P95" i="5"/>
  <c r="P59" i="5"/>
  <c r="P64" i="5"/>
  <c r="P69" i="5"/>
  <c r="P84" i="5"/>
  <c r="P58" i="5"/>
  <c r="P21" i="5"/>
  <c r="P32" i="5"/>
  <c r="P9" i="5"/>
  <c r="P96" i="5"/>
  <c r="P92" i="5"/>
  <c r="P73" i="5"/>
  <c r="P49" i="5"/>
  <c r="P100" i="5"/>
  <c r="P51" i="5"/>
  <c r="P43" i="5"/>
  <c r="P40" i="5"/>
  <c r="O3" i="5"/>
  <c r="P3" i="5"/>
  <c r="P38" i="5"/>
  <c r="P10" i="5"/>
  <c r="P91" i="5"/>
  <c r="P60" i="5"/>
  <c r="P19" i="5"/>
  <c r="P46" i="5"/>
  <c r="P29" i="5"/>
  <c r="P63" i="5"/>
  <c r="P85" i="5"/>
  <c r="P74" i="5"/>
  <c r="P42" i="5"/>
  <c r="P66" i="5"/>
  <c r="P7" i="5"/>
  <c r="P57" i="5"/>
  <c r="P26" i="5"/>
  <c r="P24" i="5"/>
  <c r="P12" i="5"/>
  <c r="P48" i="5"/>
  <c r="O4" i="5"/>
  <c r="P4" i="5"/>
  <c r="P23" i="5"/>
  <c r="P88" i="5"/>
  <c r="P65" i="5"/>
  <c r="P75" i="5"/>
  <c r="P20" i="5"/>
  <c r="P76" i="5"/>
  <c r="P11" i="5"/>
  <c r="P30" i="5"/>
  <c r="P80" i="5"/>
  <c r="P53" i="5"/>
  <c r="P82" i="5"/>
  <c r="P27" i="5"/>
  <c r="P22" i="5"/>
  <c r="P54" i="5"/>
  <c r="P61" i="5"/>
  <c r="P99" i="5"/>
  <c r="P98" i="5"/>
  <c r="A97" i="6" s="1"/>
  <c r="P77" i="5"/>
  <c r="P34" i="5"/>
  <c r="P70" i="5"/>
  <c r="P90" i="5"/>
  <c r="N10" i="5"/>
  <c r="P47" i="5"/>
  <c r="P93" i="5"/>
  <c r="P67" i="5"/>
  <c r="P56" i="5"/>
  <c r="P8" i="5"/>
  <c r="P13" i="5"/>
  <c r="P5" i="5"/>
  <c r="P31" i="5"/>
  <c r="P35" i="5"/>
  <c r="P28" i="5"/>
  <c r="P15" i="5"/>
  <c r="P81" i="5"/>
  <c r="P83" i="5"/>
  <c r="P39" i="5"/>
  <c r="P17" i="5"/>
  <c r="P101" i="5"/>
  <c r="P89" i="5"/>
  <c r="P37" i="5"/>
  <c r="P68" i="5"/>
  <c r="P14" i="5"/>
  <c r="P72" i="5"/>
  <c r="P44" i="5"/>
  <c r="P36" i="5"/>
  <c r="P86" i="5"/>
  <c r="P33" i="5"/>
  <c r="P50" i="5"/>
  <c r="P78" i="5"/>
  <c r="P97" i="5"/>
  <c r="P62" i="5"/>
  <c r="P18" i="5"/>
  <c r="P79" i="5"/>
  <c r="L5" i="5"/>
  <c r="L96" i="5"/>
  <c r="L88" i="5"/>
  <c r="L40" i="5"/>
  <c r="N61" i="5"/>
  <c r="N68" i="5"/>
  <c r="N2" i="5"/>
  <c r="L77" i="5"/>
  <c r="O24" i="5"/>
  <c r="O12" i="5"/>
  <c r="O48" i="5"/>
  <c r="O23" i="5"/>
  <c r="O65" i="5"/>
  <c r="O20" i="5"/>
  <c r="O11" i="5"/>
  <c r="O30" i="5"/>
  <c r="O82" i="5"/>
  <c r="O61" i="5"/>
  <c r="O98" i="5"/>
  <c r="O77" i="5"/>
  <c r="O34" i="5"/>
  <c r="O70" i="5"/>
  <c r="O13" i="5"/>
  <c r="O31" i="5"/>
  <c r="O28" i="5"/>
  <c r="O15" i="5"/>
  <c r="O83" i="5"/>
  <c r="O17" i="5"/>
  <c r="O72" i="5"/>
  <c r="O44" i="5"/>
  <c r="O86" i="5"/>
  <c r="O33" i="5"/>
  <c r="O50" i="5"/>
  <c r="O97" i="5"/>
  <c r="O18" i="5"/>
  <c r="O84" i="5"/>
  <c r="O45" i="5"/>
  <c r="O58" i="5"/>
  <c r="O71" i="5"/>
  <c r="O41" i="5"/>
  <c r="O94" i="5"/>
  <c r="O6" i="5"/>
  <c r="O87" i="5"/>
  <c r="L50" i="5"/>
  <c r="A49" i="6" s="1"/>
  <c r="N86" i="5"/>
  <c r="A85" i="6" s="1"/>
  <c r="L56" i="5"/>
  <c r="L52" i="5"/>
  <c r="L60" i="5"/>
  <c r="O25" i="5"/>
  <c r="O8" i="5"/>
  <c r="O88" i="5"/>
  <c r="O75" i="5"/>
  <c r="O76" i="5"/>
  <c r="O80" i="5"/>
  <c r="O53" i="5"/>
  <c r="O27" i="5"/>
  <c r="O22" i="5"/>
  <c r="O54" i="5"/>
  <c r="O99" i="5"/>
  <c r="O90" i="5"/>
  <c r="O5" i="5"/>
  <c r="O35" i="5"/>
  <c r="O81" i="5"/>
  <c r="O39" i="5"/>
  <c r="O101" i="5"/>
  <c r="O89" i="5"/>
  <c r="O37" i="5"/>
  <c r="O68" i="5"/>
  <c r="O14" i="5"/>
  <c r="O36" i="5"/>
  <c r="O78" i="5"/>
  <c r="O62" i="5"/>
  <c r="O79" i="5"/>
  <c r="N18" i="5"/>
  <c r="A17" i="6" s="1"/>
  <c r="O16" i="5"/>
  <c r="O47" i="5"/>
  <c r="O57" i="5"/>
  <c r="O93" i="5"/>
  <c r="O95" i="5"/>
  <c r="O67" i="5"/>
  <c r="O59" i="5"/>
  <c r="O52" i="5"/>
  <c r="O64" i="5"/>
  <c r="O26" i="5"/>
  <c r="O56" i="5"/>
  <c r="O69" i="5"/>
  <c r="O21" i="5"/>
  <c r="O32" i="5"/>
  <c r="O9" i="5"/>
  <c r="O96" i="5"/>
  <c r="O92" i="5"/>
  <c r="O73" i="5"/>
  <c r="O49" i="5"/>
  <c r="O100" i="5"/>
  <c r="O51" i="5"/>
  <c r="O43" i="5"/>
  <c r="O40" i="5"/>
  <c r="O38" i="5"/>
  <c r="O10" i="5"/>
  <c r="O91" i="5"/>
  <c r="O60" i="5"/>
  <c r="O19" i="5"/>
  <c r="O46" i="5"/>
  <c r="O29" i="5"/>
  <c r="O63" i="5"/>
  <c r="O85" i="5"/>
  <c r="O74" i="5"/>
  <c r="O42" i="5"/>
  <c r="O66" i="5"/>
  <c r="O7" i="5"/>
  <c r="N4" i="5"/>
  <c r="L36" i="5"/>
  <c r="A35" i="6" s="1"/>
  <c r="L54" i="5"/>
  <c r="O55" i="5"/>
  <c r="A54" i="6" s="1"/>
  <c r="N97" i="5"/>
  <c r="N64" i="5"/>
  <c r="A63" i="6" s="1"/>
  <c r="L11" i="5"/>
  <c r="L47" i="5"/>
  <c r="A46" i="6" s="1"/>
  <c r="L46" i="5"/>
  <c r="A45" i="6" s="1"/>
  <c r="N22" i="5"/>
  <c r="A21" i="6" s="1"/>
  <c r="L58" i="5"/>
  <c r="N24" i="5"/>
  <c r="A23" i="6" s="1"/>
  <c r="L21" i="5"/>
  <c r="L32" i="5"/>
  <c r="N83" i="5"/>
  <c r="N31" i="5"/>
  <c r="A30" i="6" s="1"/>
  <c r="L8" i="5"/>
  <c r="N20" i="5"/>
  <c r="A19" i="6" s="1"/>
  <c r="L45" i="5"/>
  <c r="A44" i="6" s="1"/>
  <c r="N7" i="5"/>
  <c r="A6" i="6" s="1"/>
  <c r="N35" i="5"/>
  <c r="N37" i="5"/>
  <c r="A36" i="6" s="1"/>
  <c r="A36" i="8" s="1"/>
  <c r="A36" i="7" s="1"/>
  <c r="L26" i="5"/>
  <c r="N51" i="5"/>
  <c r="A50" i="6" s="1"/>
  <c r="N74" i="5"/>
  <c r="A73" i="6" s="1"/>
  <c r="N65" i="5"/>
  <c r="A64" i="6" s="1"/>
  <c r="A64" i="8" s="1"/>
  <c r="A64" i="7" s="1"/>
  <c r="N9" i="5"/>
  <c r="A8" i="6" s="1"/>
  <c r="L62" i="5"/>
  <c r="N42" i="5"/>
  <c r="N72" i="5"/>
  <c r="A71" i="6" s="1"/>
  <c r="L91" i="5"/>
  <c r="N82" i="5"/>
  <c r="A81" i="6" s="1"/>
  <c r="L75" i="5"/>
  <c r="L81" i="5"/>
  <c r="N85" i="5"/>
  <c r="L101" i="5"/>
  <c r="N78" i="5"/>
  <c r="N69" i="5"/>
  <c r="A68" i="6" s="1"/>
  <c r="N13" i="5"/>
  <c r="A12" i="6" s="1"/>
  <c r="N53" i="5"/>
  <c r="A52" i="6" s="1"/>
  <c r="L29" i="5"/>
  <c r="N95" i="5"/>
  <c r="A94" i="6" s="1"/>
  <c r="N23" i="5"/>
  <c r="L28" i="5"/>
  <c r="A27" i="6" s="1"/>
  <c r="N57" i="5"/>
  <c r="A56" i="6" s="1"/>
  <c r="N94" i="5"/>
  <c r="A93" i="6" s="1"/>
  <c r="L14" i="5"/>
  <c r="A13" i="6" s="1"/>
  <c r="A13" i="8" s="1"/>
  <c r="A13" i="7" s="1"/>
  <c r="N30" i="5"/>
  <c r="A29" i="6" s="1"/>
  <c r="L59" i="5"/>
  <c r="N25" i="5"/>
  <c r="A24" i="6" s="1"/>
  <c r="L90" i="5"/>
  <c r="L93" i="5"/>
  <c r="A92" i="6" s="1"/>
  <c r="N48" i="5"/>
  <c r="A47" i="6" s="1"/>
  <c r="L73" i="5"/>
  <c r="A72" i="6" s="1"/>
  <c r="A72" i="8" s="1"/>
  <c r="A72" i="7" s="1"/>
  <c r="N100" i="5"/>
  <c r="L87" i="5"/>
  <c r="A86" i="6" s="1"/>
  <c r="D3" i="5"/>
  <c r="A50" i="8" l="1"/>
  <c r="A50" i="7" s="1"/>
  <c r="A24" i="8"/>
  <c r="A24" i="7" s="1"/>
  <c r="A90" i="6"/>
  <c r="A89" i="6"/>
  <c r="A29" i="9"/>
  <c r="A2" i="6"/>
  <c r="A20" i="6"/>
  <c r="A100" i="6"/>
  <c r="A101" i="8" s="1"/>
  <c r="A80" i="6"/>
  <c r="A81" i="8" s="1"/>
  <c r="A81" i="7" s="1"/>
  <c r="A61" i="6"/>
  <c r="A31" i="6"/>
  <c r="A31" i="8" s="1"/>
  <c r="A31" i="7" s="1"/>
  <c r="A41" i="6"/>
  <c r="A53" i="6"/>
  <c r="A54" i="8" s="1"/>
  <c r="A54" i="7" s="1"/>
  <c r="A59" i="6"/>
  <c r="A55" i="6"/>
  <c r="A55" i="8" s="1"/>
  <c r="A55" i="7" s="1"/>
  <c r="A39" i="6"/>
  <c r="A62" i="6"/>
  <c r="A63" i="8" s="1"/>
  <c r="A63" i="7" s="1"/>
  <c r="A15" i="6"/>
  <c r="A65" i="6"/>
  <c r="A65" i="8" s="1"/>
  <c r="A65" i="7" s="1"/>
  <c r="A91" i="6"/>
  <c r="A75" i="6"/>
  <c r="A92" i="8"/>
  <c r="A92" i="7" s="1"/>
  <c r="A86" i="8"/>
  <c r="A86" i="7" s="1"/>
  <c r="A21" i="8"/>
  <c r="A21" i="7" s="1"/>
  <c r="A46" i="8"/>
  <c r="A46" i="7" s="1"/>
  <c r="A76" i="6"/>
  <c r="A67" i="6"/>
  <c r="A95" i="6"/>
  <c r="A95" i="8" s="1"/>
  <c r="A95" i="7" s="1"/>
  <c r="A18" i="6"/>
  <c r="A19" i="8" s="1"/>
  <c r="A19" i="7" s="1"/>
  <c r="A5" i="6"/>
  <c r="A6" i="8" s="1"/>
  <c r="A6" i="7" s="1"/>
  <c r="A32" i="6"/>
  <c r="A69" i="6"/>
  <c r="A69" i="8" s="1"/>
  <c r="A69" i="7" s="1"/>
  <c r="A40" i="6"/>
  <c r="A16" i="6"/>
  <c r="A17" i="8" s="1"/>
  <c r="A17" i="7" s="1"/>
  <c r="A78" i="6"/>
  <c r="A66" i="6"/>
  <c r="A66" i="8" s="1"/>
  <c r="A66" i="7" s="1"/>
  <c r="A33" i="6"/>
  <c r="A33" i="8" s="1"/>
  <c r="A33" i="7" s="1"/>
  <c r="A43" i="6"/>
  <c r="A44" i="8" s="1"/>
  <c r="A44" i="7" s="1"/>
  <c r="A99" i="6"/>
  <c r="A58" i="6"/>
  <c r="A22" i="6"/>
  <c r="A23" i="8" s="1"/>
  <c r="A23" i="7" s="1"/>
  <c r="A28" i="6"/>
  <c r="A29" i="8" s="1"/>
  <c r="A29" i="7" s="1"/>
  <c r="A77" i="6"/>
  <c r="A84" i="6"/>
  <c r="A74" i="6"/>
  <c r="A74" i="8" s="1"/>
  <c r="A74" i="7" s="1"/>
  <c r="A25" i="6"/>
  <c r="A25" i="8" s="1"/>
  <c r="A25" i="7" s="1"/>
  <c r="A34" i="6"/>
  <c r="A7" i="6"/>
  <c r="A8" i="8" s="1"/>
  <c r="A8" i="7" s="1"/>
  <c r="A82" i="6"/>
  <c r="A82" i="8" s="1"/>
  <c r="A82" i="7" s="1"/>
  <c r="A57" i="6"/>
  <c r="A57" i="8" s="1"/>
  <c r="A57" i="7" s="1"/>
  <c r="A10" i="6"/>
  <c r="A96" i="6"/>
  <c r="A97" i="8" s="1"/>
  <c r="A97" i="7" s="1"/>
  <c r="A3" i="6"/>
  <c r="A51" i="6"/>
  <c r="A52" i="8" s="1"/>
  <c r="A52" i="7" s="1"/>
  <c r="A60" i="6"/>
  <c r="A87" i="6"/>
  <c r="A87" i="8" s="1"/>
  <c r="A87" i="7" s="1"/>
  <c r="A4" i="6"/>
  <c r="A4" i="8" s="1"/>
  <c r="A4" i="7" s="1"/>
  <c r="A9" i="6"/>
  <c r="A9" i="8" s="1"/>
  <c r="A9" i="7" s="1"/>
  <c r="A79" i="6"/>
  <c r="A11" i="6"/>
  <c r="A38" i="6"/>
  <c r="A14" i="6"/>
  <c r="A88" i="6"/>
  <c r="A89" i="8" s="1"/>
  <c r="A89" i="7" s="1"/>
  <c r="A26" i="6"/>
  <c r="A27" i="8" s="1"/>
  <c r="A27" i="7" s="1"/>
  <c r="A48" i="6"/>
  <c r="A49" i="8" s="1"/>
  <c r="A49" i="7" s="1"/>
  <c r="A37" i="6"/>
  <c r="A37" i="8" s="1"/>
  <c r="A37" i="7" s="1"/>
  <c r="A83" i="6"/>
  <c r="A98" i="6"/>
  <c r="A98" i="8" s="1"/>
  <c r="A98" i="7" s="1"/>
  <c r="A70" i="6"/>
  <c r="A71" i="8" s="1"/>
  <c r="A71" i="7" s="1"/>
  <c r="A42" i="6"/>
  <c r="A93" i="8"/>
  <c r="A93" i="7" s="1"/>
  <c r="A94" i="8"/>
  <c r="A94" i="7" s="1"/>
  <c r="A30" i="8"/>
  <c r="A30" i="7" s="1"/>
  <c r="A47" i="8"/>
  <c r="A47" i="7" s="1"/>
  <c r="A73" i="8"/>
  <c r="A73" i="7" s="1"/>
  <c r="A20" i="8"/>
  <c r="A20" i="7" s="1"/>
  <c r="A45" i="8"/>
  <c r="A45" i="7" s="1"/>
  <c r="A53" i="8"/>
  <c r="A53" i="7" s="1"/>
  <c r="A91" i="8"/>
  <c r="A91" i="7" s="1"/>
  <c r="C2" i="5"/>
  <c r="A83" i="8" l="1"/>
  <c r="A83" i="7" s="1"/>
  <c r="A42" i="8"/>
  <c r="A42" i="7" s="1"/>
  <c r="A41" i="8"/>
  <c r="A41" i="7" s="1"/>
  <c r="A40" i="8"/>
  <c r="A40" i="7" s="1"/>
  <c r="A15" i="8"/>
  <c r="A15" i="7" s="1"/>
  <c r="A34" i="8"/>
  <c r="A34" i="7" s="1"/>
  <c r="A76" i="8"/>
  <c r="A76" i="7" s="1"/>
  <c r="A90" i="8"/>
  <c r="A90" i="7" s="1"/>
  <c r="A30" i="9"/>
  <c r="A56" i="8"/>
  <c r="A56" i="7" s="1"/>
  <c r="A32" i="8"/>
  <c r="A32" i="7" s="1"/>
  <c r="A62" i="8"/>
  <c r="A62" i="7" s="1"/>
  <c r="A14" i="8"/>
  <c r="A14" i="7" s="1"/>
  <c r="A61" i="8"/>
  <c r="A61" i="7" s="1"/>
  <c r="A3" i="8"/>
  <c r="A3" i="7" s="1"/>
  <c r="A48" i="8"/>
  <c r="A48" i="7" s="1"/>
  <c r="A60" i="8"/>
  <c r="A60" i="7" s="1"/>
  <c r="A77" i="8"/>
  <c r="A77" i="7" s="1"/>
  <c r="A78" i="8"/>
  <c r="A78" i="7" s="1"/>
  <c r="A16" i="8"/>
  <c r="A16" i="7" s="1"/>
  <c r="A59" i="8"/>
  <c r="A59" i="7" s="1"/>
  <c r="A79" i="8"/>
  <c r="A79" i="7" s="1"/>
  <c r="A51" i="8"/>
  <c r="A51" i="7" s="1"/>
  <c r="A7" i="8"/>
  <c r="A7" i="7" s="1"/>
  <c r="A18" i="8"/>
  <c r="A18" i="7" s="1"/>
  <c r="A80" i="8"/>
  <c r="A80" i="7" s="1"/>
  <c r="A28" i="8"/>
  <c r="A28" i="7" s="1"/>
  <c r="A43" i="8"/>
  <c r="A43" i="7" s="1"/>
  <c r="A11" i="8"/>
  <c r="A11" i="7" s="1"/>
  <c r="A96" i="8"/>
  <c r="A96" i="7" s="1"/>
  <c r="A75" i="8"/>
  <c r="A75" i="7" s="1"/>
  <c r="A26" i="8"/>
  <c r="A26" i="7" s="1"/>
  <c r="A84" i="8"/>
  <c r="A84" i="7" s="1"/>
  <c r="A70" i="8"/>
  <c r="A70" i="7" s="1"/>
  <c r="A67" i="8"/>
  <c r="A67" i="7" s="1"/>
  <c r="A12" i="8"/>
  <c r="A12" i="7" s="1"/>
  <c r="A99" i="8"/>
  <c r="A99" i="7" s="1"/>
  <c r="A35" i="8"/>
  <c r="A35" i="7" s="1"/>
  <c r="A68" i="8"/>
  <c r="A68" i="7" s="1"/>
  <c r="A88" i="8"/>
  <c r="A88" i="7" s="1"/>
  <c r="A85" i="8"/>
  <c r="A85" i="7" s="1"/>
  <c r="A22" i="8"/>
  <c r="A22" i="7" s="1"/>
  <c r="A5" i="8"/>
  <c r="A5" i="7" s="1"/>
  <c r="A38" i="8"/>
  <c r="A38" i="7" s="1"/>
  <c r="A10" i="8"/>
  <c r="A10" i="7" s="1"/>
  <c r="A58" i="8"/>
  <c r="A58" i="7" s="1"/>
  <c r="A39" i="8"/>
  <c r="A39" i="7" s="1"/>
  <c r="A100" i="8"/>
  <c r="A100" i="7" s="1"/>
  <c r="O2" i="5"/>
  <c r="P2" i="5"/>
  <c r="E2" i="5"/>
  <c r="A1" i="6" s="1"/>
  <c r="A31" i="9" l="1"/>
  <c r="A1" i="8"/>
  <c r="A1" i="7" s="1"/>
  <c r="A2" i="8"/>
  <c r="A2" i="7" s="1"/>
  <c r="A32" i="9" l="1"/>
  <c r="A33" i="9" l="1"/>
  <c r="A34" i="9" l="1"/>
  <c r="A35" i="9" l="1"/>
  <c r="A36" i="9" l="1"/>
  <c r="A37" i="9" l="1"/>
  <c r="A1" i="9"/>
  <c r="A38" i="9" l="1"/>
  <c r="A39" i="9" l="1"/>
  <c r="A40" i="9" l="1"/>
  <c r="A41" i="9" l="1"/>
  <c r="A42" i="9" l="1"/>
  <c r="A43" i="9" l="1"/>
  <c r="A44" i="9" l="1"/>
  <c r="A45" i="9" l="1"/>
  <c r="A46" i="9" l="1"/>
  <c r="A47" i="9" l="1"/>
  <c r="A48" i="9" l="1"/>
  <c r="A49" i="9" l="1"/>
  <c r="A50" i="9" l="1"/>
  <c r="A51" i="9" l="1"/>
  <c r="A52" i="9" l="1"/>
  <c r="A53" i="9" l="1"/>
  <c r="A54" i="9" l="1"/>
  <c r="A55" i="9" l="1"/>
  <c r="A56" i="9" l="1"/>
  <c r="A57" i="9" l="1"/>
  <c r="A58" i="9" l="1"/>
  <c r="A59" i="9" l="1"/>
  <c r="A60" i="9" l="1"/>
  <c r="A61" i="9" l="1"/>
  <c r="A62" i="9" l="1"/>
  <c r="A63" i="9" l="1"/>
  <c r="A64" i="9" l="1"/>
  <c r="A65" i="9" l="1"/>
  <c r="A66" i="9" l="1"/>
  <c r="A67" i="9" l="1"/>
  <c r="A68" i="9" l="1"/>
  <c r="A69" i="9" l="1"/>
  <c r="A70" i="9" l="1"/>
  <c r="A71" i="9" l="1"/>
  <c r="A72" i="9" l="1"/>
  <c r="A73" i="9" l="1"/>
  <c r="A74" i="9" l="1"/>
  <c r="A75" i="9" l="1"/>
  <c r="A76" i="9" l="1"/>
  <c r="A77" i="9" l="1"/>
  <c r="A78" i="9" l="1"/>
  <c r="A79" i="9" l="1"/>
  <c r="A80" i="9" l="1"/>
  <c r="A81" i="9" l="1"/>
  <c r="A82" i="9" l="1"/>
  <c r="A83" i="9" l="1"/>
  <c r="A84" i="9" l="1"/>
  <c r="A85" i="9" l="1"/>
  <c r="A86" i="9" l="1"/>
  <c r="A87" i="9" l="1"/>
  <c r="A88" i="9" l="1"/>
  <c r="A89" i="9" l="1"/>
  <c r="A90" i="9" l="1"/>
  <c r="A91" i="9" l="1"/>
  <c r="A92" i="9" l="1"/>
  <c r="A93" i="9" l="1"/>
  <c r="A94" i="9" l="1"/>
  <c r="A95" i="9" l="1"/>
  <c r="A96" i="9" l="1"/>
  <c r="A97" i="9" l="1"/>
  <c r="A98" i="9" l="1"/>
  <c r="A99" i="9" l="1"/>
  <c r="A100" i="9" l="1"/>
</calcChain>
</file>

<file path=xl/sharedStrings.xml><?xml version="1.0" encoding="utf-8"?>
<sst xmlns="http://schemas.openxmlformats.org/spreadsheetml/2006/main" count="555" uniqueCount="60">
  <si>
    <t>objectClass</t>
  </si>
  <si>
    <t>cn</t>
  </si>
  <si>
    <t>description</t>
  </si>
  <si>
    <t>name</t>
  </si>
  <si>
    <t>sAMAccountName</t>
  </si>
  <si>
    <t>displayName</t>
  </si>
  <si>
    <t>homeDirectory</t>
  </si>
  <si>
    <t>homeDrive</t>
  </si>
  <si>
    <t>scriptPath</t>
  </si>
  <si>
    <t>sn</t>
  </si>
  <si>
    <t>givenName</t>
  </si>
  <si>
    <t>profilePath</t>
  </si>
  <si>
    <t>説明</t>
  </si>
  <si>
    <t>姓</t>
  </si>
  <si>
    <t>名</t>
  </si>
  <si>
    <t>user</t>
    <phoneticPr fontId="18"/>
  </si>
  <si>
    <t>test_user</t>
    <phoneticPr fontId="18"/>
  </si>
  <si>
    <t>テスト</t>
    <phoneticPr fontId="18"/>
  </si>
  <si>
    <t>DN</t>
    <phoneticPr fontId="18"/>
  </si>
  <si>
    <t>登録先</t>
    <rPh sb="0" eb="2">
      <t>トウロク</t>
    </rPh>
    <rPh sb="2" eb="3">
      <t>サキ</t>
    </rPh>
    <phoneticPr fontId="18"/>
  </si>
  <si>
    <t>愛知</t>
    <rPh sb="0" eb="2">
      <t>アイチ</t>
    </rPh>
    <phoneticPr fontId="18"/>
  </si>
  <si>
    <t>太郎</t>
    <rPh sb="0" eb="2">
      <t>タロウ</t>
    </rPh>
    <phoneticPr fontId="18"/>
  </si>
  <si>
    <t>aichi-taro</t>
    <phoneticPr fontId="18"/>
  </si>
  <si>
    <t>pwd</t>
  </si>
  <si>
    <t>pwd</t>
    <phoneticPr fontId="18"/>
  </si>
  <si>
    <t>パスワード</t>
    <phoneticPr fontId="18"/>
  </si>
  <si>
    <t>dsadd</t>
    <phoneticPr fontId="18"/>
  </si>
  <si>
    <t>↓Csvdeなどで出力したDNを参考に入力してください</t>
    <rPh sb="9" eb="11">
      <t>シュツリョク</t>
    </rPh>
    <rPh sb="16" eb="18">
      <t>サンコウ</t>
    </rPh>
    <rPh sb="19" eb="21">
      <t>ニュウリョク</t>
    </rPh>
    <phoneticPr fontId="18"/>
  </si>
  <si>
    <t>TestUser@1</t>
    <phoneticPr fontId="18"/>
  </si>
  <si>
    <t>TestUser@2</t>
    <phoneticPr fontId="18"/>
  </si>
  <si>
    <t>テスト用ユーザ１</t>
    <rPh sb="3" eb="4">
      <t>ヨウ</t>
    </rPh>
    <phoneticPr fontId="18"/>
  </si>
  <si>
    <t>テスト用ユーザ２</t>
    <rPh sb="3" eb="4">
      <t>ヨウ</t>
    </rPh>
    <phoneticPr fontId="18"/>
  </si>
  <si>
    <t>ホームフォルダーの接続ドライブ（標準）</t>
    <phoneticPr fontId="18"/>
  </si>
  <si>
    <t>ホームフォルダーのパス（標準）</t>
    <phoneticPr fontId="18"/>
  </si>
  <si>
    <t>プロファイルパス
※空欄は標準＋アカウント名</t>
    <rPh sb="10" eb="12">
      <t>クウラン</t>
    </rPh>
    <rPh sb="21" eb="22">
      <t>メイ</t>
    </rPh>
    <phoneticPr fontId="18"/>
  </si>
  <si>
    <t>ログオンスクリプト
※空欄は標準</t>
    <phoneticPr fontId="18"/>
  </si>
  <si>
    <t>ホームフォルダーの接続ドライブ
※空欄は標準</t>
    <phoneticPr fontId="18"/>
  </si>
  <si>
    <t>Dｓaddコマンド化ツール</t>
    <rPh sb="9" eb="10">
      <t>カ</t>
    </rPh>
    <phoneticPr fontId="18"/>
  </si>
  <si>
    <t>ユーザ</t>
    <phoneticPr fontId="18"/>
  </si>
  <si>
    <t>OU=test,DC=aichi,DC=local</t>
    <phoneticPr fontId="18"/>
  </si>
  <si>
    <t>オブジェクトの種類
User</t>
    <rPh sb="7" eb="9">
      <t>シュルイ</t>
    </rPh>
    <phoneticPr fontId="18"/>
  </si>
  <si>
    <t>ログオン時のパスワード変更</t>
    <phoneticPr fontId="18"/>
  </si>
  <si>
    <t>プロファイルパス（標準）</t>
    <phoneticPr fontId="18"/>
  </si>
  <si>
    <t>user</t>
    <phoneticPr fontId="18"/>
  </si>
  <si>
    <t>ログオンスクリプト（標準）</t>
    <phoneticPr fontId="18"/>
  </si>
  <si>
    <t>ログオンアカウント</t>
    <phoneticPr fontId="18"/>
  </si>
  <si>
    <t>ホームフォルダーのパス
※空欄は標準＋アカウント名</t>
    <phoneticPr fontId="18"/>
  </si>
  <si>
    <t>名前</t>
    <phoneticPr fontId="18"/>
  </si>
  <si>
    <t>コンテナの名前</t>
    <phoneticPr fontId="18"/>
  </si>
  <si>
    <t>表示名</t>
    <phoneticPr fontId="18"/>
  </si>
  <si>
    <t>cacls</t>
    <phoneticPr fontId="18"/>
  </si>
  <si>
    <t>/E</t>
    <phoneticPr fontId="18"/>
  </si>
  <si>
    <t>/G</t>
    <phoneticPr fontId="18"/>
  </si>
  <si>
    <t>:F</t>
    <phoneticPr fontId="18"/>
  </si>
  <si>
    <t>yes</t>
  </si>
  <si>
    <t>user.bat</t>
  </si>
  <si>
    <t>Z:</t>
  </si>
  <si>
    <t>DNの設定</t>
    <rPh sb="3" eb="5">
      <t>セッテイ</t>
    </rPh>
    <phoneticPr fontId="18"/>
  </si>
  <si>
    <t>\\server\user$\prof\</t>
    <phoneticPr fontId="18"/>
  </si>
  <si>
    <t>\\server\user$\home\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</si>
</sst>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0" fillId="0" borderId="0" xfId="0" applyFont="1">
      <alignment vertical="center"/>
    </xf>
    <xf numFmtId="14" fontId="0" fillId="0" borderId="0" xfId="0" applyNumberForma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21" xfId="0" applyBorder="1" applyAlignment="1">
      <alignment vertical="center" wrapText="1"/>
    </xf>
    <xf numFmtId="0" fontId="19" fillId="33" borderId="14" xfId="0" applyNumberFormat="1" applyFont="1" applyFill="1" applyBorder="1" applyAlignment="1" applyProtection="1">
      <alignment horizontal="left" vertical="center" indent="1"/>
      <protection locked="0"/>
    </xf>
    <xf numFmtId="0" fontId="0" fillId="33" borderId="12" xfId="0" applyFill="1" applyBorder="1">
      <alignment vertical="center"/>
    </xf>
    <xf numFmtId="0" fontId="0" fillId="33" borderId="12" xfId="0" applyNumberFormat="1" applyFill="1" applyBorder="1" applyAlignment="1">
      <alignment horizontal="left" vertical="center" indent="1"/>
    </xf>
    <xf numFmtId="0" fontId="0" fillId="33" borderId="13" xfId="0" applyNumberFormat="1" applyFill="1" applyBorder="1" applyAlignment="1">
      <alignment horizontal="left" vertical="center" indent="1"/>
    </xf>
    <xf numFmtId="0" fontId="19" fillId="33" borderId="12" xfId="0" applyFont="1" applyFill="1" applyBorder="1" applyAlignment="1" applyProtection="1">
      <alignment horizontal="left" vertical="center" indent="1"/>
      <protection locked="0"/>
    </xf>
    <xf numFmtId="0" fontId="19" fillId="33" borderId="19" xfId="0" applyNumberFormat="1" applyFont="1" applyFill="1" applyBorder="1" applyAlignment="1" applyProtection="1">
      <alignment horizontal="left" vertical="center" indent="1"/>
      <protection locked="0"/>
    </xf>
    <xf numFmtId="0" fontId="0" fillId="33" borderId="20" xfId="0" applyFill="1" applyBorder="1" applyProtection="1">
      <alignment vertical="center"/>
      <protection locked="0"/>
    </xf>
    <xf numFmtId="0" fontId="0" fillId="33" borderId="12" xfId="0" applyNumberFormat="1" applyFill="1" applyBorder="1" applyAlignment="1" applyProtection="1">
      <alignment vertical="center"/>
      <protection locked="0"/>
    </xf>
    <xf numFmtId="0" fontId="0" fillId="33" borderId="13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33" borderId="14" xfId="0" applyNumberFormat="1" applyFill="1" applyBorder="1" applyAlignment="1" applyProtection="1">
      <alignment horizontal="left" vertical="center" indent="1"/>
      <protection locked="0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3"/>
  <sheetViews>
    <sheetView showGridLines="0" tabSelected="1" zoomScale="80" zoomScaleNormal="80" workbookViewId="0"/>
  </sheetViews>
  <sheetFormatPr defaultRowHeight="13.5" x14ac:dyDescent="0.15"/>
  <cols>
    <col min="1" max="1" width="4.25" style="7" bestFit="1" customWidth="1"/>
    <col min="2" max="2" width="10.625" bestFit="1" customWidth="1"/>
    <col min="3" max="3" width="16.75" customWidth="1"/>
    <col min="4" max="4" width="11.25" bestFit="1" customWidth="1"/>
    <col min="5" max="6" width="9.875" customWidth="1"/>
    <col min="7" max="7" width="16.125" bestFit="1" customWidth="1"/>
    <col min="8" max="8" width="19.5" customWidth="1"/>
    <col min="9" max="11" width="16.125" customWidth="1"/>
    <col min="12" max="14" width="12.875" customWidth="1"/>
  </cols>
  <sheetData>
    <row r="2" spans="1:14" ht="20.25" customHeight="1" x14ac:dyDescent="0.15">
      <c r="B2" s="6" t="s">
        <v>37</v>
      </c>
    </row>
    <row r="3" spans="1:14" x14ac:dyDescent="0.15">
      <c r="K3" s="5"/>
    </row>
    <row r="4" spans="1:14" ht="14.25" thickBot="1" x14ac:dyDescent="0.2">
      <c r="D4" s="18" t="s">
        <v>27</v>
      </c>
      <c r="E4" s="18"/>
      <c r="F4" s="18"/>
      <c r="G4" s="18"/>
      <c r="H4" s="18"/>
      <c r="I4" s="18"/>
      <c r="J4" s="18"/>
      <c r="K4" s="4"/>
    </row>
    <row r="5" spans="1:14" ht="21" customHeight="1" thickBot="1" x14ac:dyDescent="0.2">
      <c r="B5" s="2" t="s">
        <v>19</v>
      </c>
      <c r="C5" s="3" t="s">
        <v>57</v>
      </c>
      <c r="D5" s="19" t="s">
        <v>39</v>
      </c>
      <c r="E5" s="16"/>
      <c r="F5" s="16"/>
      <c r="G5" s="16"/>
      <c r="H5" s="16"/>
      <c r="I5" s="16"/>
      <c r="J5" s="17"/>
      <c r="K5" s="4" t="str">
        <f>SUBSTITUTE(SUBSTITUTE(RIGHT(D5,LEN(D5)-SEARCH("DC",D5)+1),"DC=",""),",",".")</f>
        <v>aichi.local</v>
      </c>
    </row>
    <row r="6" spans="1:14" ht="21" customHeight="1" thickBot="1" x14ac:dyDescent="0.2">
      <c r="B6" s="20" t="s">
        <v>41</v>
      </c>
      <c r="C6" s="21"/>
      <c r="D6" s="21"/>
      <c r="E6" s="21"/>
      <c r="F6" s="22"/>
      <c r="G6" s="9" t="s">
        <v>54</v>
      </c>
      <c r="H6" s="10"/>
      <c r="I6" s="11"/>
      <c r="J6" s="12"/>
    </row>
    <row r="7" spans="1:14" ht="21" customHeight="1" thickBot="1" x14ac:dyDescent="0.2">
      <c r="B7" s="20" t="s">
        <v>42</v>
      </c>
      <c r="C7" s="21"/>
      <c r="D7" s="21"/>
      <c r="E7" s="21"/>
      <c r="F7" s="22"/>
      <c r="G7" s="13" t="s">
        <v>58</v>
      </c>
      <c r="H7" s="10"/>
      <c r="I7" s="11"/>
      <c r="J7" s="12"/>
    </row>
    <row r="8" spans="1:14" ht="21" customHeight="1" thickBot="1" x14ac:dyDescent="0.2">
      <c r="B8" s="20" t="s">
        <v>44</v>
      </c>
      <c r="C8" s="21"/>
      <c r="D8" s="21"/>
      <c r="E8" s="21"/>
      <c r="F8" s="22"/>
      <c r="G8" s="13" t="s">
        <v>55</v>
      </c>
      <c r="H8" s="10"/>
      <c r="I8" s="11"/>
      <c r="J8" s="12"/>
    </row>
    <row r="9" spans="1:14" ht="21" customHeight="1" thickBot="1" x14ac:dyDescent="0.2">
      <c r="B9" s="20" t="s">
        <v>32</v>
      </c>
      <c r="C9" s="21"/>
      <c r="D9" s="21"/>
      <c r="E9" s="21"/>
      <c r="F9" s="22"/>
      <c r="G9" s="13" t="s">
        <v>56</v>
      </c>
      <c r="H9" s="10"/>
      <c r="I9" s="11"/>
      <c r="J9" s="12"/>
    </row>
    <row r="10" spans="1:14" ht="21" customHeight="1" thickBot="1" x14ac:dyDescent="0.2">
      <c r="B10" s="20" t="s">
        <v>33</v>
      </c>
      <c r="C10" s="21"/>
      <c r="D10" s="21"/>
      <c r="E10" s="21"/>
      <c r="F10" s="22"/>
      <c r="G10" s="14" t="s">
        <v>59</v>
      </c>
      <c r="H10" s="10"/>
      <c r="I10" s="11"/>
      <c r="J10" s="12"/>
    </row>
    <row r="11" spans="1:14" ht="8.25" customHeight="1" x14ac:dyDescent="0.15"/>
    <row r="12" spans="1:14" ht="36.75" customHeight="1" x14ac:dyDescent="0.15">
      <c r="B12" s="1" t="s">
        <v>0</v>
      </c>
      <c r="C12" s="1" t="s">
        <v>4</v>
      </c>
      <c r="D12" s="1" t="s">
        <v>24</v>
      </c>
      <c r="E12" s="1" t="s">
        <v>9</v>
      </c>
      <c r="F12" s="1" t="s">
        <v>10</v>
      </c>
      <c r="G12" s="1" t="s">
        <v>2</v>
      </c>
      <c r="H12" s="1" t="s">
        <v>11</v>
      </c>
      <c r="I12" s="1" t="s">
        <v>8</v>
      </c>
      <c r="J12" s="1" t="s">
        <v>7</v>
      </c>
      <c r="K12" s="1" t="s">
        <v>6</v>
      </c>
      <c r="L12" s="1" t="s">
        <v>3</v>
      </c>
      <c r="M12" s="1" t="s">
        <v>1</v>
      </c>
      <c r="N12" s="1" t="s">
        <v>5</v>
      </c>
    </row>
    <row r="13" spans="1:14" ht="66" customHeight="1" x14ac:dyDescent="0.15">
      <c r="B13" s="8" t="s">
        <v>40</v>
      </c>
      <c r="C13" s="8" t="s">
        <v>45</v>
      </c>
      <c r="D13" s="8" t="s">
        <v>25</v>
      </c>
      <c r="E13" s="8" t="s">
        <v>13</v>
      </c>
      <c r="F13" s="8" t="s">
        <v>14</v>
      </c>
      <c r="G13" s="8" t="s">
        <v>12</v>
      </c>
      <c r="H13" s="8" t="s">
        <v>34</v>
      </c>
      <c r="I13" s="8" t="s">
        <v>35</v>
      </c>
      <c r="J13" s="8" t="s">
        <v>36</v>
      </c>
      <c r="K13" s="8" t="s">
        <v>46</v>
      </c>
      <c r="L13" s="8" t="s">
        <v>47</v>
      </c>
      <c r="M13" s="8" t="s">
        <v>48</v>
      </c>
      <c r="N13" s="8" t="s">
        <v>49</v>
      </c>
    </row>
    <row r="14" spans="1:14" x14ac:dyDescent="0.15">
      <c r="A14" s="7">
        <v>1</v>
      </c>
      <c r="B14" s="15" t="s">
        <v>43</v>
      </c>
      <c r="C14" s="15" t="s">
        <v>16</v>
      </c>
      <c r="D14" s="15" t="s">
        <v>28</v>
      </c>
      <c r="E14" s="15" t="s">
        <v>17</v>
      </c>
      <c r="F14" s="15" t="s">
        <v>38</v>
      </c>
      <c r="G14" s="15" t="s">
        <v>30</v>
      </c>
      <c r="H14" s="15"/>
      <c r="I14" s="15"/>
      <c r="J14" s="15"/>
      <c r="K14" s="15"/>
      <c r="L14" s="15" t="str">
        <f t="shared" ref="L14:L15" si="0">IF(COUNTBLANK(N14)=0,N14,"")</f>
        <v>テスト ユーザ</v>
      </c>
      <c r="M14" s="15" t="str">
        <f t="shared" ref="M14:M15" si="1">IF(B14="user",N14,IF(B14="group",C14,""))</f>
        <v>テスト ユーザ</v>
      </c>
      <c r="N14" s="15" t="str">
        <f t="shared" ref="N14:N15" si="2">IF(COUNTBLANK(E14)=0,E14&amp;" "&amp;F14,"")</f>
        <v>テスト ユーザ</v>
      </c>
    </row>
    <row r="15" spans="1:14" x14ac:dyDescent="0.15">
      <c r="A15" s="7">
        <v>2</v>
      </c>
      <c r="B15" s="15" t="s">
        <v>15</v>
      </c>
      <c r="C15" s="15" t="s">
        <v>22</v>
      </c>
      <c r="D15" s="15" t="s">
        <v>29</v>
      </c>
      <c r="E15" s="15" t="s">
        <v>20</v>
      </c>
      <c r="F15" s="15" t="s">
        <v>21</v>
      </c>
      <c r="G15" s="15" t="s">
        <v>31</v>
      </c>
      <c r="H15" s="15"/>
      <c r="I15" s="15"/>
      <c r="J15" s="15"/>
      <c r="K15" s="15"/>
      <c r="L15" s="15" t="str">
        <f t="shared" si="0"/>
        <v>愛知 太郎</v>
      </c>
      <c r="M15" s="15" t="str">
        <f t="shared" si="1"/>
        <v>愛知 太郎</v>
      </c>
      <c r="N15" s="15" t="str">
        <f t="shared" si="2"/>
        <v>愛知 太郎</v>
      </c>
    </row>
    <row r="16" spans="1:14" x14ac:dyDescent="0.15">
      <c r="A16" s="7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x14ac:dyDescent="0.15">
      <c r="A17" s="7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15">
      <c r="A18" s="7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x14ac:dyDescent="0.15">
      <c r="A19" s="7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x14ac:dyDescent="0.15">
      <c r="A20" s="7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x14ac:dyDescent="0.15">
      <c r="A21" s="7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x14ac:dyDescent="0.15">
      <c r="A22" s="7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15">
      <c r="A23" s="7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x14ac:dyDescent="0.15">
      <c r="A24" s="7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x14ac:dyDescent="0.15">
      <c r="A25" s="7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15">
      <c r="A26" s="7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x14ac:dyDescent="0.15">
      <c r="A27" s="7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15">
      <c r="A28" s="7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x14ac:dyDescent="0.15">
      <c r="A29" s="7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15">
      <c r="A30" s="7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15">
      <c r="A31" s="7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15">
      <c r="A32" s="7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x14ac:dyDescent="0.15">
      <c r="A33" s="7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x14ac:dyDescent="0.15">
      <c r="A34" s="7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x14ac:dyDescent="0.15">
      <c r="A35" s="7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x14ac:dyDescent="0.15">
      <c r="A36" s="7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x14ac:dyDescent="0.15">
      <c r="A37" s="7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x14ac:dyDescent="0.15">
      <c r="A38" s="7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x14ac:dyDescent="0.15">
      <c r="A39" s="7">
        <v>26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x14ac:dyDescent="0.15">
      <c r="A40" s="7">
        <v>27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x14ac:dyDescent="0.15">
      <c r="A41" s="7">
        <v>28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x14ac:dyDescent="0.15">
      <c r="A42" s="7">
        <v>29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x14ac:dyDescent="0.15">
      <c r="A43" s="7">
        <v>30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x14ac:dyDescent="0.15">
      <c r="A44" s="7">
        <v>31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x14ac:dyDescent="0.15">
      <c r="A45" s="7">
        <v>32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x14ac:dyDescent="0.15">
      <c r="A46" s="7">
        <v>33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x14ac:dyDescent="0.15">
      <c r="A47" s="7">
        <v>34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x14ac:dyDescent="0.15">
      <c r="A48" s="7">
        <v>35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x14ac:dyDescent="0.15">
      <c r="A49" s="7">
        <v>36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15">
      <c r="A50" s="7">
        <v>37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x14ac:dyDescent="0.15">
      <c r="A51" s="7">
        <v>38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15">
      <c r="A52" s="7">
        <v>39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15">
      <c r="A53" s="7">
        <v>40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15">
      <c r="A54" s="7">
        <v>41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15">
      <c r="A55" s="7">
        <v>42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x14ac:dyDescent="0.15">
      <c r="A56" s="7">
        <v>43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x14ac:dyDescent="0.15">
      <c r="A57" s="7">
        <v>44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x14ac:dyDescent="0.15">
      <c r="A58" s="7">
        <v>45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x14ac:dyDescent="0.15">
      <c r="A59" s="7">
        <v>46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4" x14ac:dyDescent="0.15">
      <c r="A60" s="7">
        <v>47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1:14" x14ac:dyDescent="0.15">
      <c r="A61" s="7">
        <v>48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 x14ac:dyDescent="0.15">
      <c r="A62" s="7">
        <v>49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1:14" x14ac:dyDescent="0.15">
      <c r="A63" s="7">
        <v>50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1:14" x14ac:dyDescent="0.15">
      <c r="A64" s="7">
        <v>51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1:14" x14ac:dyDescent="0.15">
      <c r="A65" s="7">
        <v>52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4" x14ac:dyDescent="0.15">
      <c r="A66" s="7">
        <v>53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1:14" x14ac:dyDescent="0.15">
      <c r="A67" s="7">
        <v>54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 x14ac:dyDescent="0.15">
      <c r="A68" s="7">
        <v>55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14" x14ac:dyDescent="0.15">
      <c r="A69" s="7">
        <v>56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 x14ac:dyDescent="0.15">
      <c r="A70" s="7">
        <v>57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 x14ac:dyDescent="0.15">
      <c r="A71" s="7">
        <v>58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 x14ac:dyDescent="0.15">
      <c r="A72" s="7">
        <v>59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14" x14ac:dyDescent="0.15">
      <c r="A73" s="7">
        <v>60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1:14" x14ac:dyDescent="0.15">
      <c r="A74" s="7">
        <v>61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1:14" x14ac:dyDescent="0.15">
      <c r="A75" s="7">
        <v>62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1:14" x14ac:dyDescent="0.15">
      <c r="A76" s="7">
        <v>63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4" x14ac:dyDescent="0.15">
      <c r="A77" s="7">
        <v>64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1:14" x14ac:dyDescent="0.15">
      <c r="A78" s="7">
        <v>65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1:14" x14ac:dyDescent="0.15">
      <c r="A79" s="7">
        <v>66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pans="1:14" x14ac:dyDescent="0.15">
      <c r="A80" s="7">
        <v>67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1:14" x14ac:dyDescent="0.15">
      <c r="A81" s="7">
        <v>68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pans="1:14" x14ac:dyDescent="0.15">
      <c r="A82" s="7">
        <v>69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1:14" x14ac:dyDescent="0.15">
      <c r="A83" s="7">
        <v>70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14" x14ac:dyDescent="0.15">
      <c r="A84" s="7">
        <v>71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1:14" x14ac:dyDescent="0.15">
      <c r="A85" s="7">
        <v>72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4" x14ac:dyDescent="0.15">
      <c r="A86" s="7">
        <v>73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14" x14ac:dyDescent="0.15">
      <c r="A87" s="7">
        <v>74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1:14" x14ac:dyDescent="0.15">
      <c r="A88" s="7">
        <v>75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1:14" x14ac:dyDescent="0.15">
      <c r="A89" s="7">
        <v>76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0" spans="1:14" x14ac:dyDescent="0.15">
      <c r="A90" s="7">
        <v>77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1:14" x14ac:dyDescent="0.15">
      <c r="A91" s="7">
        <v>78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</row>
    <row r="92" spans="1:14" x14ac:dyDescent="0.15">
      <c r="A92" s="7">
        <v>79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spans="1:14" x14ac:dyDescent="0.15">
      <c r="A93" s="7">
        <v>80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</row>
    <row r="94" spans="1:14" x14ac:dyDescent="0.15">
      <c r="A94" s="7">
        <v>81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1:14" x14ac:dyDescent="0.15">
      <c r="A95" s="7">
        <v>82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spans="1:14" x14ac:dyDescent="0.15">
      <c r="A96" s="7">
        <v>83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x14ac:dyDescent="0.15">
      <c r="A97" s="7">
        <v>84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1:14" x14ac:dyDescent="0.15">
      <c r="A98" s="7">
        <v>85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1:14" x14ac:dyDescent="0.15">
      <c r="A99" s="7">
        <v>86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pans="1:14" x14ac:dyDescent="0.15">
      <c r="A100" s="7">
        <v>87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 x14ac:dyDescent="0.15">
      <c r="A101" s="7">
        <v>88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1:14" x14ac:dyDescent="0.15">
      <c r="A102" s="7">
        <v>89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1:14" x14ac:dyDescent="0.15">
      <c r="A103" s="7">
        <v>90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</row>
    <row r="104" spans="1:14" x14ac:dyDescent="0.15">
      <c r="A104" s="7">
        <v>91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1:14" x14ac:dyDescent="0.15">
      <c r="A105" s="7">
        <v>92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1:14" x14ac:dyDescent="0.15">
      <c r="A106" s="7">
        <v>93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1:14" x14ac:dyDescent="0.15">
      <c r="A107" s="7">
        <v>94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</row>
    <row r="108" spans="1:14" x14ac:dyDescent="0.15">
      <c r="A108" s="7">
        <v>95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</row>
    <row r="109" spans="1:14" x14ac:dyDescent="0.15">
      <c r="A109" s="7">
        <v>96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</row>
    <row r="110" spans="1:14" x14ac:dyDescent="0.15">
      <c r="A110" s="7">
        <v>97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</row>
    <row r="111" spans="1:14" x14ac:dyDescent="0.15">
      <c r="A111" s="7">
        <v>98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</row>
    <row r="112" spans="1:14" x14ac:dyDescent="0.15">
      <c r="A112" s="7">
        <v>99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</row>
    <row r="113" spans="1:14" x14ac:dyDescent="0.15">
      <c r="A113" s="7">
        <v>100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</row>
  </sheetData>
  <sheetProtection sheet="1" objects="1" scenarios="1" formatCells="0" formatColumns="0" formatRows="0"/>
  <mergeCells count="5">
    <mergeCell ref="B6:F6"/>
    <mergeCell ref="B10:F10"/>
    <mergeCell ref="B7:F7"/>
    <mergeCell ref="B8:F8"/>
    <mergeCell ref="B9:F9"/>
  </mergeCells>
  <phoneticPr fontId="18"/>
  <dataValidations count="2">
    <dataValidation type="list" errorStyle="warning" showErrorMessage="1" errorTitle="エラー" error="yesまたはnoを入力してください" sqref="G6">
      <formula1>"yes,no"</formula1>
    </dataValidation>
    <dataValidation type="list" errorStyle="warning" imeMode="off" allowBlank="1" showErrorMessage="1" errorTitle="user,空欄以外は設定できません。" sqref="B14:B113">
      <formula1>"user"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zoomScaleNormal="100" workbookViewId="0">
      <selection activeCell="A9" sqref="A9"/>
    </sheetView>
  </sheetViews>
  <sheetFormatPr defaultRowHeight="13.5" x14ac:dyDescent="0.15"/>
  <cols>
    <col min="1" max="1" width="255.625" bestFit="1" customWidth="1"/>
  </cols>
  <sheetData>
    <row r="1" spans="1:1" x14ac:dyDescent="0.15">
      <c r="A1" t="str">
        <f>変換４!A1</f>
        <v xml:space="preserve">dsadd user "CN=テスト ユーザ,OU=test,DC=aichi,DC=local" -samid test_user -pwd TestUser@1 -ln "テスト" -fn "ユーザ" -display "テスト ユーザ" -desc "テスト用ユーザ１" -profile "\\server\user$\prof\test_user" -loscr "user.bat" -hmdrv "Z:" -hmdir "\\server\user$\home\test_user" -upn test_user@aichi.local -mustchpwd yes  </v>
      </c>
    </row>
    <row r="2" spans="1:1" x14ac:dyDescent="0.15">
      <c r="A2" t="str">
        <f>変換４!A2</f>
        <v xml:space="preserve">dsadd user "CN=愛知 太郎,OU=test,DC=aichi,DC=local" -samid aichi-taro -pwd TestUser@2 -ln "愛知" -fn "太郎" -display "愛知 太郎" -desc "テスト用ユーザ２" -profile "\\server\user$\prof\aichi-taro" -loscr "user.bat" -hmdrv "Z:" -hmdir "\\server\user$\home\aichi-taro" -upn aichi-taro@aichi.local -mustchpwd yes  </v>
      </c>
    </row>
    <row r="3" spans="1:1" x14ac:dyDescent="0.15">
      <c r="A3" t="str">
        <f>変換４!A3</f>
        <v>pause</v>
      </c>
    </row>
    <row r="4" spans="1:1" x14ac:dyDescent="0.15">
      <c r="A4" t="str">
        <f>変換４!A4</f>
        <v/>
      </c>
    </row>
    <row r="5" spans="1:1" x14ac:dyDescent="0.15">
      <c r="A5" t="str">
        <f>変換４!A5</f>
        <v/>
      </c>
    </row>
    <row r="6" spans="1:1" x14ac:dyDescent="0.15">
      <c r="A6" t="str">
        <f>変換４!A6</f>
        <v/>
      </c>
    </row>
    <row r="7" spans="1:1" x14ac:dyDescent="0.15">
      <c r="A7" t="str">
        <f>変換４!A7</f>
        <v/>
      </c>
    </row>
    <row r="8" spans="1:1" x14ac:dyDescent="0.15">
      <c r="A8" t="str">
        <f>変換４!A8</f>
        <v/>
      </c>
    </row>
    <row r="9" spans="1:1" x14ac:dyDescent="0.15">
      <c r="A9" t="str">
        <f>変換４!A9</f>
        <v/>
      </c>
    </row>
    <row r="10" spans="1:1" x14ac:dyDescent="0.15">
      <c r="A10" t="str">
        <f>変換４!A10</f>
        <v/>
      </c>
    </row>
    <row r="11" spans="1:1" x14ac:dyDescent="0.15">
      <c r="A11" t="str">
        <f>変換４!A11</f>
        <v/>
      </c>
    </row>
    <row r="12" spans="1:1" x14ac:dyDescent="0.15">
      <c r="A12" t="str">
        <f>変換４!A12</f>
        <v/>
      </c>
    </row>
    <row r="13" spans="1:1" x14ac:dyDescent="0.15">
      <c r="A13" t="str">
        <f>変換４!A13</f>
        <v/>
      </c>
    </row>
    <row r="14" spans="1:1" x14ac:dyDescent="0.15">
      <c r="A14" t="str">
        <f>変換４!A14</f>
        <v/>
      </c>
    </row>
    <row r="15" spans="1:1" x14ac:dyDescent="0.15">
      <c r="A15" t="str">
        <f>変換４!A15</f>
        <v/>
      </c>
    </row>
    <row r="16" spans="1:1" x14ac:dyDescent="0.15">
      <c r="A16" t="str">
        <f>変換４!A16</f>
        <v/>
      </c>
    </row>
    <row r="17" spans="1:1" x14ac:dyDescent="0.15">
      <c r="A17" t="str">
        <f>変換４!A17</f>
        <v/>
      </c>
    </row>
    <row r="18" spans="1:1" x14ac:dyDescent="0.15">
      <c r="A18" t="str">
        <f>変換４!A18</f>
        <v/>
      </c>
    </row>
    <row r="19" spans="1:1" x14ac:dyDescent="0.15">
      <c r="A19" t="str">
        <f>変換４!A19</f>
        <v/>
      </c>
    </row>
    <row r="20" spans="1:1" x14ac:dyDescent="0.15">
      <c r="A20" t="str">
        <f>変換４!A20</f>
        <v/>
      </c>
    </row>
    <row r="21" spans="1:1" x14ac:dyDescent="0.15">
      <c r="A21" t="str">
        <f>変換４!A21</f>
        <v/>
      </c>
    </row>
    <row r="22" spans="1:1" x14ac:dyDescent="0.15">
      <c r="A22" t="str">
        <f>変換４!A22</f>
        <v/>
      </c>
    </row>
    <row r="23" spans="1:1" x14ac:dyDescent="0.15">
      <c r="A23" t="str">
        <f>変換４!A23</f>
        <v/>
      </c>
    </row>
    <row r="24" spans="1:1" x14ac:dyDescent="0.15">
      <c r="A24" t="str">
        <f>変換４!A24</f>
        <v/>
      </c>
    </row>
    <row r="25" spans="1:1" x14ac:dyDescent="0.15">
      <c r="A25" t="str">
        <f>変換４!A25</f>
        <v/>
      </c>
    </row>
    <row r="26" spans="1:1" x14ac:dyDescent="0.15">
      <c r="A26" t="str">
        <f>変換４!A26</f>
        <v/>
      </c>
    </row>
    <row r="27" spans="1:1" x14ac:dyDescent="0.15">
      <c r="A27" t="str">
        <f>変換４!A27</f>
        <v/>
      </c>
    </row>
    <row r="28" spans="1:1" x14ac:dyDescent="0.15">
      <c r="A28" t="str">
        <f>変換４!A28</f>
        <v/>
      </c>
    </row>
    <row r="29" spans="1:1" x14ac:dyDescent="0.15">
      <c r="A29" t="str">
        <f>変換４!A29</f>
        <v/>
      </c>
    </row>
    <row r="30" spans="1:1" x14ac:dyDescent="0.15">
      <c r="A30" t="str">
        <f>変換４!A30</f>
        <v/>
      </c>
    </row>
    <row r="31" spans="1:1" x14ac:dyDescent="0.15">
      <c r="A31" t="str">
        <f>変換４!A31</f>
        <v/>
      </c>
    </row>
    <row r="32" spans="1:1" x14ac:dyDescent="0.15">
      <c r="A32" t="str">
        <f>変換４!A32</f>
        <v/>
      </c>
    </row>
    <row r="33" spans="1:1" x14ac:dyDescent="0.15">
      <c r="A33" t="str">
        <f>変換４!A33</f>
        <v/>
      </c>
    </row>
    <row r="34" spans="1:1" x14ac:dyDescent="0.15">
      <c r="A34" t="str">
        <f>変換４!A34</f>
        <v/>
      </c>
    </row>
    <row r="35" spans="1:1" x14ac:dyDescent="0.15">
      <c r="A35" t="str">
        <f>変換４!A35</f>
        <v/>
      </c>
    </row>
    <row r="36" spans="1:1" x14ac:dyDescent="0.15">
      <c r="A36" t="str">
        <f>変換４!A36</f>
        <v/>
      </c>
    </row>
    <row r="37" spans="1:1" x14ac:dyDescent="0.15">
      <c r="A37" t="str">
        <f>変換４!A37</f>
        <v/>
      </c>
    </row>
    <row r="38" spans="1:1" x14ac:dyDescent="0.15">
      <c r="A38" t="str">
        <f>変換４!A38</f>
        <v/>
      </c>
    </row>
    <row r="39" spans="1:1" x14ac:dyDescent="0.15">
      <c r="A39" t="str">
        <f>変換４!A39</f>
        <v/>
      </c>
    </row>
    <row r="40" spans="1:1" x14ac:dyDescent="0.15">
      <c r="A40" t="str">
        <f>変換４!A40</f>
        <v/>
      </c>
    </row>
    <row r="41" spans="1:1" x14ac:dyDescent="0.15">
      <c r="A41" t="str">
        <f>変換４!A41</f>
        <v/>
      </c>
    </row>
    <row r="42" spans="1:1" x14ac:dyDescent="0.15">
      <c r="A42" t="str">
        <f>変換４!A42</f>
        <v/>
      </c>
    </row>
    <row r="43" spans="1:1" x14ac:dyDescent="0.15">
      <c r="A43" t="str">
        <f>変換４!A43</f>
        <v/>
      </c>
    </row>
    <row r="44" spans="1:1" x14ac:dyDescent="0.15">
      <c r="A44" t="str">
        <f>変換４!A44</f>
        <v/>
      </c>
    </row>
    <row r="45" spans="1:1" x14ac:dyDescent="0.15">
      <c r="A45" t="str">
        <f>変換４!A45</f>
        <v/>
      </c>
    </row>
    <row r="46" spans="1:1" x14ac:dyDescent="0.15">
      <c r="A46" t="str">
        <f>変換４!A46</f>
        <v/>
      </c>
    </row>
    <row r="47" spans="1:1" x14ac:dyDescent="0.15">
      <c r="A47" t="str">
        <f>変換４!A47</f>
        <v/>
      </c>
    </row>
    <row r="48" spans="1:1" x14ac:dyDescent="0.15">
      <c r="A48" t="str">
        <f>変換４!A48</f>
        <v/>
      </c>
    </row>
    <row r="49" spans="1:1" x14ac:dyDescent="0.15">
      <c r="A49" t="str">
        <f>変換４!A49</f>
        <v/>
      </c>
    </row>
    <row r="50" spans="1:1" x14ac:dyDescent="0.15">
      <c r="A50" t="str">
        <f>変換４!A50</f>
        <v/>
      </c>
    </row>
    <row r="51" spans="1:1" x14ac:dyDescent="0.15">
      <c r="A51" t="str">
        <f>変換４!A51</f>
        <v/>
      </c>
    </row>
    <row r="52" spans="1:1" x14ac:dyDescent="0.15">
      <c r="A52" t="str">
        <f>変換４!A52</f>
        <v/>
      </c>
    </row>
    <row r="53" spans="1:1" x14ac:dyDescent="0.15">
      <c r="A53" t="str">
        <f>変換４!A53</f>
        <v/>
      </c>
    </row>
    <row r="54" spans="1:1" x14ac:dyDescent="0.15">
      <c r="A54" t="str">
        <f>変換４!A54</f>
        <v/>
      </c>
    </row>
    <row r="55" spans="1:1" x14ac:dyDescent="0.15">
      <c r="A55" t="str">
        <f>変換４!A55</f>
        <v/>
      </c>
    </row>
    <row r="56" spans="1:1" x14ac:dyDescent="0.15">
      <c r="A56" t="str">
        <f>変換４!A56</f>
        <v/>
      </c>
    </row>
    <row r="57" spans="1:1" x14ac:dyDescent="0.15">
      <c r="A57" t="str">
        <f>変換４!A57</f>
        <v/>
      </c>
    </row>
    <row r="58" spans="1:1" x14ac:dyDescent="0.15">
      <c r="A58" t="str">
        <f>変換４!A58</f>
        <v/>
      </c>
    </row>
    <row r="59" spans="1:1" x14ac:dyDescent="0.15">
      <c r="A59" t="str">
        <f>変換４!A59</f>
        <v/>
      </c>
    </row>
    <row r="60" spans="1:1" x14ac:dyDescent="0.15">
      <c r="A60" t="str">
        <f>変換４!A60</f>
        <v/>
      </c>
    </row>
    <row r="61" spans="1:1" x14ac:dyDescent="0.15">
      <c r="A61" t="str">
        <f>変換４!A61</f>
        <v/>
      </c>
    </row>
    <row r="62" spans="1:1" x14ac:dyDescent="0.15">
      <c r="A62" t="str">
        <f>変換４!A62</f>
        <v/>
      </c>
    </row>
    <row r="63" spans="1:1" x14ac:dyDescent="0.15">
      <c r="A63" t="str">
        <f>変換４!A63</f>
        <v/>
      </c>
    </row>
    <row r="64" spans="1:1" x14ac:dyDescent="0.15">
      <c r="A64" t="str">
        <f>変換４!A64</f>
        <v/>
      </c>
    </row>
    <row r="65" spans="1:1" x14ac:dyDescent="0.15">
      <c r="A65" t="str">
        <f>変換４!A65</f>
        <v/>
      </c>
    </row>
    <row r="66" spans="1:1" x14ac:dyDescent="0.15">
      <c r="A66" t="str">
        <f>変換４!A66</f>
        <v/>
      </c>
    </row>
    <row r="67" spans="1:1" x14ac:dyDescent="0.15">
      <c r="A67" t="str">
        <f>変換４!A67</f>
        <v/>
      </c>
    </row>
    <row r="68" spans="1:1" x14ac:dyDescent="0.15">
      <c r="A68" t="str">
        <f>変換４!A68</f>
        <v/>
      </c>
    </row>
    <row r="69" spans="1:1" x14ac:dyDescent="0.15">
      <c r="A69" t="str">
        <f>変換４!A69</f>
        <v/>
      </c>
    </row>
    <row r="70" spans="1:1" x14ac:dyDescent="0.15">
      <c r="A70" t="str">
        <f>変換４!A70</f>
        <v/>
      </c>
    </row>
    <row r="71" spans="1:1" x14ac:dyDescent="0.15">
      <c r="A71" t="str">
        <f>変換４!A71</f>
        <v/>
      </c>
    </row>
    <row r="72" spans="1:1" x14ac:dyDescent="0.15">
      <c r="A72" t="str">
        <f>変換４!A72</f>
        <v/>
      </c>
    </row>
    <row r="73" spans="1:1" x14ac:dyDescent="0.15">
      <c r="A73" t="str">
        <f>変換４!A73</f>
        <v/>
      </c>
    </row>
    <row r="74" spans="1:1" x14ac:dyDescent="0.15">
      <c r="A74" t="str">
        <f>変換４!A74</f>
        <v/>
      </c>
    </row>
    <row r="75" spans="1:1" x14ac:dyDescent="0.15">
      <c r="A75" t="str">
        <f>変換４!A75</f>
        <v/>
      </c>
    </row>
    <row r="76" spans="1:1" x14ac:dyDescent="0.15">
      <c r="A76" t="str">
        <f>変換４!A76</f>
        <v/>
      </c>
    </row>
    <row r="77" spans="1:1" x14ac:dyDescent="0.15">
      <c r="A77" t="str">
        <f>変換４!A77</f>
        <v/>
      </c>
    </row>
    <row r="78" spans="1:1" x14ac:dyDescent="0.15">
      <c r="A78" t="str">
        <f>変換４!A78</f>
        <v/>
      </c>
    </row>
    <row r="79" spans="1:1" x14ac:dyDescent="0.15">
      <c r="A79" t="str">
        <f>変換４!A79</f>
        <v/>
      </c>
    </row>
    <row r="80" spans="1:1" x14ac:dyDescent="0.15">
      <c r="A80" t="str">
        <f>変換４!A80</f>
        <v/>
      </c>
    </row>
    <row r="81" spans="1:1" x14ac:dyDescent="0.15">
      <c r="A81" t="str">
        <f>変換４!A81</f>
        <v/>
      </c>
    </row>
    <row r="82" spans="1:1" x14ac:dyDescent="0.15">
      <c r="A82" t="str">
        <f>変換４!A82</f>
        <v/>
      </c>
    </row>
    <row r="83" spans="1:1" x14ac:dyDescent="0.15">
      <c r="A83" t="str">
        <f>変換４!A83</f>
        <v/>
      </c>
    </row>
    <row r="84" spans="1:1" x14ac:dyDescent="0.15">
      <c r="A84" t="str">
        <f>変換４!A84</f>
        <v/>
      </c>
    </row>
    <row r="85" spans="1:1" x14ac:dyDescent="0.15">
      <c r="A85" t="str">
        <f>変換４!A85</f>
        <v/>
      </c>
    </row>
    <row r="86" spans="1:1" x14ac:dyDescent="0.15">
      <c r="A86" t="str">
        <f>変換４!A86</f>
        <v/>
      </c>
    </row>
    <row r="87" spans="1:1" x14ac:dyDescent="0.15">
      <c r="A87" t="str">
        <f>変換４!A87</f>
        <v/>
      </c>
    </row>
    <row r="88" spans="1:1" x14ac:dyDescent="0.15">
      <c r="A88" t="str">
        <f>変換４!A88</f>
        <v/>
      </c>
    </row>
    <row r="89" spans="1:1" x14ac:dyDescent="0.15">
      <c r="A89" t="str">
        <f>変換４!A89</f>
        <v/>
      </c>
    </row>
    <row r="90" spans="1:1" x14ac:dyDescent="0.15">
      <c r="A90" t="str">
        <f>変換４!A90</f>
        <v/>
      </c>
    </row>
    <row r="91" spans="1:1" x14ac:dyDescent="0.15">
      <c r="A91" t="str">
        <f>変換４!A91</f>
        <v/>
      </c>
    </row>
    <row r="92" spans="1:1" x14ac:dyDescent="0.15">
      <c r="A92" t="str">
        <f>変換４!A92</f>
        <v/>
      </c>
    </row>
    <row r="93" spans="1:1" x14ac:dyDescent="0.15">
      <c r="A93" t="str">
        <f>変換４!A93</f>
        <v/>
      </c>
    </row>
    <row r="94" spans="1:1" x14ac:dyDescent="0.15">
      <c r="A94" t="str">
        <f>変換４!A94</f>
        <v/>
      </c>
    </row>
    <row r="95" spans="1:1" x14ac:dyDescent="0.15">
      <c r="A95" t="str">
        <f>変換４!A95</f>
        <v/>
      </c>
    </row>
    <row r="96" spans="1:1" x14ac:dyDescent="0.15">
      <c r="A96" t="str">
        <f>変換４!A96</f>
        <v/>
      </c>
    </row>
    <row r="97" spans="1:1" x14ac:dyDescent="0.15">
      <c r="A97" t="str">
        <f>変換４!A97</f>
        <v/>
      </c>
    </row>
    <row r="98" spans="1:1" x14ac:dyDescent="0.15">
      <c r="A98" t="str">
        <f>変換４!A98</f>
        <v/>
      </c>
    </row>
    <row r="99" spans="1:1" x14ac:dyDescent="0.15">
      <c r="A99" t="str">
        <f>変換４!A99</f>
        <v/>
      </c>
    </row>
    <row r="100" spans="1:1" x14ac:dyDescent="0.15">
      <c r="A100" t="str">
        <f>変換４!A100</f>
        <v/>
      </c>
    </row>
  </sheetData>
  <sheetProtection sheet="1" objects="1" scenarios="1"/>
  <phoneticPr fontId="1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zoomScaleNormal="100" workbookViewId="0">
      <selection sqref="A1:A3"/>
    </sheetView>
  </sheetViews>
  <sheetFormatPr defaultRowHeight="13.5" x14ac:dyDescent="0.15"/>
  <cols>
    <col min="1" max="1" width="254.75" customWidth="1"/>
  </cols>
  <sheetData>
    <row r="1" spans="1:1" x14ac:dyDescent="0.15">
      <c r="A1" t="str">
        <f>変換7!A1</f>
        <v>cacls \\server\user$\prof\test_user /E /G test_user:F | cacls \\server\user$\prof\test_user.V2 /E /G test_user:F | cacls \\server\user$\home\test_user /E /G test_user:F</v>
      </c>
    </row>
    <row r="2" spans="1:1" x14ac:dyDescent="0.15">
      <c r="A2" t="str">
        <f>変換7!A2</f>
        <v>cacls \\server\user$\prof\aichi-taro /E /G aichi-taro:F | cacls \\server\user$\prof\aichi-taro.V2 /E /G aichi-taro:F | cacls \\server\user$\home\aichi-taro /E /G aichi-taro:F</v>
      </c>
    </row>
    <row r="3" spans="1:1" x14ac:dyDescent="0.15">
      <c r="A3" t="str">
        <f>変換7!A3</f>
        <v>pause</v>
      </c>
    </row>
    <row r="4" spans="1:1" x14ac:dyDescent="0.15">
      <c r="A4" t="str">
        <f>変換7!A4</f>
        <v/>
      </c>
    </row>
    <row r="5" spans="1:1" x14ac:dyDescent="0.15">
      <c r="A5" t="str">
        <f>変換7!A5</f>
        <v/>
      </c>
    </row>
    <row r="6" spans="1:1" x14ac:dyDescent="0.15">
      <c r="A6" t="str">
        <f>変換7!A6</f>
        <v/>
      </c>
    </row>
    <row r="7" spans="1:1" x14ac:dyDescent="0.15">
      <c r="A7" t="str">
        <f>変換7!A7</f>
        <v/>
      </c>
    </row>
    <row r="8" spans="1:1" x14ac:dyDescent="0.15">
      <c r="A8" t="str">
        <f>変換7!A8</f>
        <v/>
      </c>
    </row>
    <row r="9" spans="1:1" x14ac:dyDescent="0.15">
      <c r="A9" t="str">
        <f>変換7!A9</f>
        <v/>
      </c>
    </row>
    <row r="10" spans="1:1" x14ac:dyDescent="0.15">
      <c r="A10" t="str">
        <f>変換7!A10</f>
        <v/>
      </c>
    </row>
    <row r="11" spans="1:1" x14ac:dyDescent="0.15">
      <c r="A11" t="str">
        <f>変換7!A11</f>
        <v/>
      </c>
    </row>
    <row r="12" spans="1:1" x14ac:dyDescent="0.15">
      <c r="A12" t="str">
        <f>変換7!A12</f>
        <v/>
      </c>
    </row>
    <row r="13" spans="1:1" x14ac:dyDescent="0.15">
      <c r="A13" t="str">
        <f>変換7!A13</f>
        <v/>
      </c>
    </row>
    <row r="14" spans="1:1" x14ac:dyDescent="0.15">
      <c r="A14" t="str">
        <f>変換7!A14</f>
        <v/>
      </c>
    </row>
    <row r="15" spans="1:1" x14ac:dyDescent="0.15">
      <c r="A15" t="str">
        <f>変換7!A15</f>
        <v/>
      </c>
    </row>
    <row r="16" spans="1:1" x14ac:dyDescent="0.15">
      <c r="A16" t="str">
        <f>変換7!A16</f>
        <v/>
      </c>
    </row>
    <row r="17" spans="1:1" x14ac:dyDescent="0.15">
      <c r="A17" t="str">
        <f>変換7!A17</f>
        <v/>
      </c>
    </row>
    <row r="18" spans="1:1" x14ac:dyDescent="0.15">
      <c r="A18" t="str">
        <f>変換7!A18</f>
        <v/>
      </c>
    </row>
    <row r="19" spans="1:1" x14ac:dyDescent="0.15">
      <c r="A19" t="str">
        <f>変換7!A19</f>
        <v/>
      </c>
    </row>
    <row r="20" spans="1:1" x14ac:dyDescent="0.15">
      <c r="A20" t="str">
        <f>変換7!A20</f>
        <v/>
      </c>
    </row>
    <row r="21" spans="1:1" x14ac:dyDescent="0.15">
      <c r="A21" t="str">
        <f>変換7!A21</f>
        <v/>
      </c>
    </row>
    <row r="22" spans="1:1" x14ac:dyDescent="0.15">
      <c r="A22" t="str">
        <f>変換7!A22</f>
        <v/>
      </c>
    </row>
    <row r="23" spans="1:1" x14ac:dyDescent="0.15">
      <c r="A23" t="str">
        <f>変換7!A23</f>
        <v/>
      </c>
    </row>
    <row r="24" spans="1:1" x14ac:dyDescent="0.15">
      <c r="A24" t="str">
        <f>変換7!A24</f>
        <v/>
      </c>
    </row>
    <row r="25" spans="1:1" x14ac:dyDescent="0.15">
      <c r="A25" t="str">
        <f>変換7!A25</f>
        <v/>
      </c>
    </row>
    <row r="26" spans="1:1" x14ac:dyDescent="0.15">
      <c r="A26" t="str">
        <f>変換7!A26</f>
        <v/>
      </c>
    </row>
    <row r="27" spans="1:1" x14ac:dyDescent="0.15">
      <c r="A27" t="str">
        <f>変換7!A27</f>
        <v/>
      </c>
    </row>
    <row r="28" spans="1:1" x14ac:dyDescent="0.15">
      <c r="A28" t="str">
        <f>変換7!A28</f>
        <v/>
      </c>
    </row>
    <row r="29" spans="1:1" x14ac:dyDescent="0.15">
      <c r="A29" t="str">
        <f>変換7!A29</f>
        <v/>
      </c>
    </row>
    <row r="30" spans="1:1" x14ac:dyDescent="0.15">
      <c r="A30" t="str">
        <f>変換7!A30</f>
        <v/>
      </c>
    </row>
    <row r="31" spans="1:1" x14ac:dyDescent="0.15">
      <c r="A31" t="str">
        <f>変換7!A31</f>
        <v/>
      </c>
    </row>
    <row r="32" spans="1:1" x14ac:dyDescent="0.15">
      <c r="A32" t="str">
        <f>変換7!A32</f>
        <v/>
      </c>
    </row>
    <row r="33" spans="1:1" x14ac:dyDescent="0.15">
      <c r="A33" t="str">
        <f>変換7!A33</f>
        <v/>
      </c>
    </row>
    <row r="34" spans="1:1" x14ac:dyDescent="0.15">
      <c r="A34" t="str">
        <f>変換7!A34</f>
        <v/>
      </c>
    </row>
    <row r="35" spans="1:1" x14ac:dyDescent="0.15">
      <c r="A35" t="str">
        <f>変換7!A35</f>
        <v/>
      </c>
    </row>
    <row r="36" spans="1:1" x14ac:dyDescent="0.15">
      <c r="A36" t="str">
        <f>変換7!A36</f>
        <v/>
      </c>
    </row>
    <row r="37" spans="1:1" x14ac:dyDescent="0.15">
      <c r="A37" t="str">
        <f>変換7!A37</f>
        <v/>
      </c>
    </row>
    <row r="38" spans="1:1" x14ac:dyDescent="0.15">
      <c r="A38" t="str">
        <f>変換7!A38</f>
        <v/>
      </c>
    </row>
    <row r="39" spans="1:1" x14ac:dyDescent="0.15">
      <c r="A39" t="str">
        <f>変換7!A39</f>
        <v/>
      </c>
    </row>
    <row r="40" spans="1:1" x14ac:dyDescent="0.15">
      <c r="A40" t="str">
        <f>変換7!A40</f>
        <v/>
      </c>
    </row>
    <row r="41" spans="1:1" x14ac:dyDescent="0.15">
      <c r="A41" t="str">
        <f>変換7!A41</f>
        <v/>
      </c>
    </row>
    <row r="42" spans="1:1" x14ac:dyDescent="0.15">
      <c r="A42" t="str">
        <f>変換7!A42</f>
        <v/>
      </c>
    </row>
    <row r="43" spans="1:1" x14ac:dyDescent="0.15">
      <c r="A43" t="str">
        <f>変換7!A43</f>
        <v/>
      </c>
    </row>
    <row r="44" spans="1:1" x14ac:dyDescent="0.15">
      <c r="A44" t="str">
        <f>変換7!A44</f>
        <v/>
      </c>
    </row>
    <row r="45" spans="1:1" x14ac:dyDescent="0.15">
      <c r="A45" t="str">
        <f>変換7!A45</f>
        <v/>
      </c>
    </row>
    <row r="46" spans="1:1" x14ac:dyDescent="0.15">
      <c r="A46" t="str">
        <f>変換7!A46</f>
        <v/>
      </c>
    </row>
    <row r="47" spans="1:1" x14ac:dyDescent="0.15">
      <c r="A47" t="str">
        <f>変換7!A47</f>
        <v/>
      </c>
    </row>
    <row r="48" spans="1:1" x14ac:dyDescent="0.15">
      <c r="A48" t="str">
        <f>変換7!A48</f>
        <v/>
      </c>
    </row>
    <row r="49" spans="1:1" x14ac:dyDescent="0.15">
      <c r="A49" t="str">
        <f>変換7!A49</f>
        <v/>
      </c>
    </row>
    <row r="50" spans="1:1" x14ac:dyDescent="0.15">
      <c r="A50" t="str">
        <f>変換7!A50</f>
        <v/>
      </c>
    </row>
    <row r="51" spans="1:1" x14ac:dyDescent="0.15">
      <c r="A51" t="str">
        <f>変換7!A51</f>
        <v/>
      </c>
    </row>
    <row r="52" spans="1:1" x14ac:dyDescent="0.15">
      <c r="A52" t="str">
        <f>変換7!A52</f>
        <v/>
      </c>
    </row>
    <row r="53" spans="1:1" x14ac:dyDescent="0.15">
      <c r="A53" t="str">
        <f>変換7!A53</f>
        <v/>
      </c>
    </row>
    <row r="54" spans="1:1" x14ac:dyDescent="0.15">
      <c r="A54" t="str">
        <f>変換7!A54</f>
        <v/>
      </c>
    </row>
    <row r="55" spans="1:1" x14ac:dyDescent="0.15">
      <c r="A55" t="str">
        <f>変換7!A55</f>
        <v/>
      </c>
    </row>
    <row r="56" spans="1:1" x14ac:dyDescent="0.15">
      <c r="A56" t="str">
        <f>変換7!A56</f>
        <v/>
      </c>
    </row>
    <row r="57" spans="1:1" x14ac:dyDescent="0.15">
      <c r="A57" t="str">
        <f>変換7!A57</f>
        <v/>
      </c>
    </row>
    <row r="58" spans="1:1" x14ac:dyDescent="0.15">
      <c r="A58" t="str">
        <f>変換7!A58</f>
        <v/>
      </c>
    </row>
    <row r="59" spans="1:1" x14ac:dyDescent="0.15">
      <c r="A59" t="str">
        <f>変換7!A59</f>
        <v/>
      </c>
    </row>
    <row r="60" spans="1:1" x14ac:dyDescent="0.15">
      <c r="A60" t="str">
        <f>変換7!A60</f>
        <v/>
      </c>
    </row>
    <row r="61" spans="1:1" x14ac:dyDescent="0.15">
      <c r="A61" t="str">
        <f>変換7!A61</f>
        <v/>
      </c>
    </row>
    <row r="62" spans="1:1" x14ac:dyDescent="0.15">
      <c r="A62" t="str">
        <f>変換7!A62</f>
        <v/>
      </c>
    </row>
    <row r="63" spans="1:1" x14ac:dyDescent="0.15">
      <c r="A63" t="str">
        <f>変換7!A63</f>
        <v/>
      </c>
    </row>
    <row r="64" spans="1:1" x14ac:dyDescent="0.15">
      <c r="A64" t="str">
        <f>変換7!A64</f>
        <v/>
      </c>
    </row>
    <row r="65" spans="1:1" x14ac:dyDescent="0.15">
      <c r="A65" t="str">
        <f>変換7!A65</f>
        <v/>
      </c>
    </row>
    <row r="66" spans="1:1" x14ac:dyDescent="0.15">
      <c r="A66" t="str">
        <f>変換7!A66</f>
        <v/>
      </c>
    </row>
    <row r="67" spans="1:1" x14ac:dyDescent="0.15">
      <c r="A67" t="str">
        <f>変換7!A67</f>
        <v/>
      </c>
    </row>
    <row r="68" spans="1:1" x14ac:dyDescent="0.15">
      <c r="A68" t="str">
        <f>変換7!A68</f>
        <v/>
      </c>
    </row>
    <row r="69" spans="1:1" x14ac:dyDescent="0.15">
      <c r="A69" t="str">
        <f>変換7!A69</f>
        <v/>
      </c>
    </row>
    <row r="70" spans="1:1" x14ac:dyDescent="0.15">
      <c r="A70" t="str">
        <f>変換7!A70</f>
        <v/>
      </c>
    </row>
    <row r="71" spans="1:1" x14ac:dyDescent="0.15">
      <c r="A71" t="str">
        <f>変換7!A71</f>
        <v/>
      </c>
    </row>
    <row r="72" spans="1:1" x14ac:dyDescent="0.15">
      <c r="A72" t="str">
        <f>変換7!A72</f>
        <v/>
      </c>
    </row>
    <row r="73" spans="1:1" x14ac:dyDescent="0.15">
      <c r="A73" t="str">
        <f>変換7!A73</f>
        <v/>
      </c>
    </row>
    <row r="74" spans="1:1" x14ac:dyDescent="0.15">
      <c r="A74" t="str">
        <f>変換7!A74</f>
        <v/>
      </c>
    </row>
    <row r="75" spans="1:1" x14ac:dyDescent="0.15">
      <c r="A75" t="str">
        <f>変換7!A75</f>
        <v/>
      </c>
    </row>
    <row r="76" spans="1:1" x14ac:dyDescent="0.15">
      <c r="A76" t="str">
        <f>変換7!A76</f>
        <v/>
      </c>
    </row>
    <row r="77" spans="1:1" x14ac:dyDescent="0.15">
      <c r="A77" t="str">
        <f>変換7!A77</f>
        <v/>
      </c>
    </row>
    <row r="78" spans="1:1" x14ac:dyDescent="0.15">
      <c r="A78" t="str">
        <f>変換7!A78</f>
        <v/>
      </c>
    </row>
    <row r="79" spans="1:1" x14ac:dyDescent="0.15">
      <c r="A79" t="str">
        <f>変換7!A79</f>
        <v/>
      </c>
    </row>
    <row r="80" spans="1:1" x14ac:dyDescent="0.15">
      <c r="A80" t="str">
        <f>変換7!A80</f>
        <v/>
      </c>
    </row>
    <row r="81" spans="1:1" x14ac:dyDescent="0.15">
      <c r="A81" t="str">
        <f>変換7!A81</f>
        <v/>
      </c>
    </row>
    <row r="82" spans="1:1" x14ac:dyDescent="0.15">
      <c r="A82" t="str">
        <f>変換7!A82</f>
        <v/>
      </c>
    </row>
    <row r="83" spans="1:1" x14ac:dyDescent="0.15">
      <c r="A83" t="str">
        <f>変換7!A83</f>
        <v/>
      </c>
    </row>
    <row r="84" spans="1:1" x14ac:dyDescent="0.15">
      <c r="A84" t="str">
        <f>変換7!A84</f>
        <v/>
      </c>
    </row>
    <row r="85" spans="1:1" x14ac:dyDescent="0.15">
      <c r="A85" t="str">
        <f>変換7!A85</f>
        <v/>
      </c>
    </row>
    <row r="86" spans="1:1" x14ac:dyDescent="0.15">
      <c r="A86" t="str">
        <f>変換7!A86</f>
        <v/>
      </c>
    </row>
    <row r="87" spans="1:1" x14ac:dyDescent="0.15">
      <c r="A87" t="str">
        <f>変換7!A87</f>
        <v/>
      </c>
    </row>
    <row r="88" spans="1:1" x14ac:dyDescent="0.15">
      <c r="A88" t="str">
        <f>変換7!A88</f>
        <v/>
      </c>
    </row>
    <row r="89" spans="1:1" x14ac:dyDescent="0.15">
      <c r="A89" t="str">
        <f>変換7!A89</f>
        <v/>
      </c>
    </row>
    <row r="90" spans="1:1" x14ac:dyDescent="0.15">
      <c r="A90" t="str">
        <f>変換7!A90</f>
        <v/>
      </c>
    </row>
    <row r="91" spans="1:1" x14ac:dyDescent="0.15">
      <c r="A91" t="str">
        <f>変換7!A91</f>
        <v/>
      </c>
    </row>
    <row r="92" spans="1:1" x14ac:dyDescent="0.15">
      <c r="A92" t="str">
        <f>変換7!A92</f>
        <v/>
      </c>
    </row>
    <row r="93" spans="1:1" x14ac:dyDescent="0.15">
      <c r="A93" t="str">
        <f>変換7!A93</f>
        <v/>
      </c>
    </row>
    <row r="94" spans="1:1" x14ac:dyDescent="0.15">
      <c r="A94" t="str">
        <f>変換7!A94</f>
        <v/>
      </c>
    </row>
    <row r="95" spans="1:1" x14ac:dyDescent="0.15">
      <c r="A95" t="str">
        <f>変換7!A95</f>
        <v/>
      </c>
    </row>
    <row r="96" spans="1:1" x14ac:dyDescent="0.15">
      <c r="A96" t="str">
        <f>変換7!A96</f>
        <v/>
      </c>
    </row>
    <row r="97" spans="1:1" x14ac:dyDescent="0.15">
      <c r="A97" t="str">
        <f>変換7!A97</f>
        <v/>
      </c>
    </row>
    <row r="98" spans="1:1" x14ac:dyDescent="0.15">
      <c r="A98" t="str">
        <f>変換7!A98</f>
        <v/>
      </c>
    </row>
    <row r="99" spans="1:1" x14ac:dyDescent="0.15">
      <c r="A99" t="str">
        <f>変換7!A99</f>
        <v/>
      </c>
    </row>
    <row r="100" spans="1:1" x14ac:dyDescent="0.15">
      <c r="A100" t="str">
        <f>変換7!A100</f>
        <v/>
      </c>
    </row>
    <row r="101" spans="1:1" x14ac:dyDescent="0.15">
      <c r="A101" t="str">
        <f>変換7!A101</f>
        <v/>
      </c>
    </row>
  </sheetData>
  <sheetProtection sheet="1" objects="1" scenarios="1"/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opLeftCell="F1" workbookViewId="0">
      <selection activeCell="P2" sqref="P2:P101"/>
    </sheetView>
  </sheetViews>
  <sheetFormatPr defaultRowHeight="13.5" x14ac:dyDescent="0.15"/>
  <cols>
    <col min="1" max="1" width="4.125" customWidth="1"/>
    <col min="2" max="2" width="3.375" bestFit="1" customWidth="1"/>
    <col min="3" max="3" width="50.5" bestFit="1" customWidth="1"/>
    <col min="4" max="4" width="10.625" bestFit="1" customWidth="1"/>
    <col min="5" max="5" width="16.75" bestFit="1" customWidth="1"/>
    <col min="6" max="6" width="7.375" bestFit="1" customWidth="1"/>
    <col min="7" max="7" width="6.125" bestFit="1" customWidth="1"/>
    <col min="8" max="8" width="10.125" bestFit="1" customWidth="1"/>
    <col min="9" max="11" width="12.375" bestFit="1" customWidth="1"/>
    <col min="12" max="12" width="21.125" bestFit="1" customWidth="1"/>
    <col min="13" max="13" width="33.25" bestFit="1" customWidth="1"/>
    <col min="14" max="14" width="10.375" bestFit="1" customWidth="1"/>
    <col min="15" max="15" width="10" bestFit="1" customWidth="1"/>
    <col min="16" max="16" width="34.625" bestFit="1" customWidth="1"/>
  </cols>
  <sheetData>
    <row r="1" spans="1:16" x14ac:dyDescent="0.15">
      <c r="C1" t="s">
        <v>18</v>
      </c>
      <c r="D1" t="str">
        <f>入力シート!B12</f>
        <v>objectClass</v>
      </c>
      <c r="E1" t="str">
        <f>入力シート!C12</f>
        <v>sAMAccountName</v>
      </c>
      <c r="F1" t="s">
        <v>23</v>
      </c>
      <c r="G1" t="str">
        <f>入力シート!E12</f>
        <v>sn</v>
      </c>
      <c r="H1" t="str">
        <f>入力シート!F12</f>
        <v>givenName</v>
      </c>
      <c r="I1" t="str">
        <f>入力シート!N12</f>
        <v>displayName</v>
      </c>
      <c r="J1" t="str">
        <f>入力シート!L12</f>
        <v>name</v>
      </c>
      <c r="K1" t="str">
        <f>入力シート!M12</f>
        <v>cn</v>
      </c>
      <c r="L1" t="str">
        <f>入力シート!G12</f>
        <v>description</v>
      </c>
      <c r="M1" t="str">
        <f>入力シート!H12</f>
        <v>profilePath</v>
      </c>
      <c r="N1" t="str">
        <f>入力シート!I12</f>
        <v>scriptPath</v>
      </c>
      <c r="O1" t="str">
        <f>入力シート!J12</f>
        <v>homeDrive</v>
      </c>
      <c r="P1" t="str">
        <f>入力シート!K12</f>
        <v>homeDirectory</v>
      </c>
    </row>
    <row r="2" spans="1:16" x14ac:dyDescent="0.15">
      <c r="A2" s="4">
        <v>1</v>
      </c>
      <c r="B2" t="str">
        <f>IF(COUNTBLANK(入力シート!B14)=0,"○","")</f>
        <v>○</v>
      </c>
      <c r="C2" t="str">
        <f>IF(COUNTBLANK(B2)=0,"CN="&amp;K2&amp;","&amp;入力シート!$D$5,"")</f>
        <v>CN=テスト ユーザ,OU=test,DC=aichi,DC=local</v>
      </c>
      <c r="D2" t="str">
        <f>IF(COUNTBLANK(入力シート!B14)=0,入力シート!B14,"")</f>
        <v>user</v>
      </c>
      <c r="E2" t="str">
        <f>IF(COUNTBLANK(入力シート!C14)=0,入力シート!C14,"")</f>
        <v>test_user</v>
      </c>
      <c r="F2" t="str">
        <f>IF(COUNTBLANK(入力シート!D14)=0,入力シート!D14,"")</f>
        <v>TestUser@1</v>
      </c>
      <c r="G2" t="str">
        <f>IF(COUNTBLANK(入力シート!E14)=0,入力シート!E14,"")</f>
        <v>テスト</v>
      </c>
      <c r="H2" t="str">
        <f>IF(COUNTBLANK(入力シート!F14)=0,入力シート!F14,"")</f>
        <v>ユーザ</v>
      </c>
      <c r="I2" t="str">
        <f>IF(COUNTBLANK(入力シート!N14)=0,入力シート!N14,"")</f>
        <v>テスト ユーザ</v>
      </c>
      <c r="J2" t="str">
        <f>IF(COUNTBLANK(入力シート!L14)=0,入力シート!L14,"")</f>
        <v>テスト ユーザ</v>
      </c>
      <c r="K2" t="str">
        <f>IF(COUNTBLANK(入力シート!M14)=0,入力シート!M14,"")</f>
        <v>テスト ユーザ</v>
      </c>
      <c r="L2" t="str">
        <f>IF(COUNTBLANK(入力シート!G14)=0,入力シート!G14,"")</f>
        <v>テスト用ユーザ１</v>
      </c>
      <c r="M2" t="str">
        <f>IF($D2="user",IF(入力シート!H14&lt;&gt;"",入力シート!H14,IF(入力シート!$G$7&lt;&gt;"",入力シート!$G$7&amp;入力シート!C14,"")),"")</f>
        <v>\\server\user$\prof\test_user</v>
      </c>
      <c r="N2" t="str">
        <f>IF($D2="user",IF(入力シート!I14&lt;&gt;"",入力シート!I14,IF(入力シート!$G$8&lt;&gt;"",入力シート!$G$8,"")),"")</f>
        <v>user.bat</v>
      </c>
      <c r="O2" t="str">
        <f>IF($D2="user",IF(入力シート!J14&lt;&gt;"",入力シート!J14,IF(入力シート!$G$9&lt;&gt;"",入力シート!$G$9,"")),"")</f>
        <v>Z:</v>
      </c>
      <c r="P2" t="str">
        <f>IF($D2="user",IF(入力シート!K14&lt;&gt;"",入力シート!K14,IF(入力シート!$G$10&lt;&gt;"",入力シート!$G$10&amp;入力シート!C14,"")),"")</f>
        <v>\\server\user$\home\test_user</v>
      </c>
    </row>
    <row r="3" spans="1:16" x14ac:dyDescent="0.15">
      <c r="A3" s="4">
        <v>2</v>
      </c>
      <c r="B3" t="str">
        <f>IF(COUNTBLANK(入力シート!B15)=0,"○","")</f>
        <v>○</v>
      </c>
      <c r="C3" t="str">
        <f>IF(COUNTBLANK(B3)=0,"CN="&amp;K3&amp;","&amp;入力シート!$D$5,"")</f>
        <v>CN=愛知 太郎,OU=test,DC=aichi,DC=local</v>
      </c>
      <c r="D3" t="str">
        <f>IF(COUNTBLANK(入力シート!B15)=0,入力シート!B15,"")</f>
        <v>user</v>
      </c>
      <c r="E3" t="str">
        <f>IF(COUNTBLANK(入力シート!C15)=0,入力シート!C15,"")</f>
        <v>aichi-taro</v>
      </c>
      <c r="F3" t="str">
        <f>IF(COUNTBLANK(入力シート!D15)=0,入力シート!D15,"")</f>
        <v>TestUser@2</v>
      </c>
      <c r="G3" t="str">
        <f>IF(COUNTBLANK(入力シート!E15)=0,入力シート!E15,"")</f>
        <v>愛知</v>
      </c>
      <c r="H3" t="str">
        <f>IF(COUNTBLANK(入力シート!F15)=0,入力シート!F15,"")</f>
        <v>太郎</v>
      </c>
      <c r="I3" t="str">
        <f>IF(COUNTBLANK(入力シート!N15)=0,入力シート!N15,"")</f>
        <v>愛知 太郎</v>
      </c>
      <c r="J3" t="str">
        <f>IF(COUNTBLANK(入力シート!L15)=0,入力シート!L15,"")</f>
        <v>愛知 太郎</v>
      </c>
      <c r="K3" t="str">
        <f>IF(COUNTBLANK(入力シート!M15)=0,入力シート!M15,"")</f>
        <v>愛知 太郎</v>
      </c>
      <c r="L3" t="str">
        <f>IF(COUNTBLANK(入力シート!G15)=0,入力シート!G15,"")</f>
        <v>テスト用ユーザ２</v>
      </c>
      <c r="M3" t="str">
        <f>IF($D3="user",IF(入力シート!H15&lt;&gt;"",入力シート!H15,IF(入力シート!$G$7&lt;&gt;"",入力シート!$G$7&amp;入力シート!C15,"")),"")</f>
        <v>\\server\user$\prof\aichi-taro</v>
      </c>
      <c r="N3" t="str">
        <f>IF($D3="user",IF(入力シート!I15&lt;&gt;"",入力シート!I15,IF(入力シート!$G$8&lt;&gt;"",入力シート!$G$8,"")),"")</f>
        <v>user.bat</v>
      </c>
      <c r="O3" t="str">
        <f>IF($D3="user",IF(入力シート!J15&lt;&gt;"",入力シート!J15,IF(入力シート!$G$9&lt;&gt;"",入力シート!$G$9,"")),"")</f>
        <v>Z:</v>
      </c>
      <c r="P3" t="str">
        <f>IF($D3="user",IF(入力シート!K15&lt;&gt;"",入力シート!K15,IF(入力シート!$G$10&lt;&gt;"",入力シート!$G$10&amp;入力シート!C15,"")),"")</f>
        <v>\\server\user$\home\aichi-taro</v>
      </c>
    </row>
    <row r="4" spans="1:16" x14ac:dyDescent="0.15">
      <c r="A4" s="4">
        <v>3</v>
      </c>
      <c r="B4" t="str">
        <f>IF(COUNTBLANK(入力シート!B16)=0,"○","")</f>
        <v/>
      </c>
      <c r="C4" t="str">
        <f>IF(COUNTBLANK(B4)=0,"CN="&amp;K4&amp;","&amp;入力シート!$D$5,"")</f>
        <v/>
      </c>
      <c r="D4" t="str">
        <f>IF(COUNTBLANK(入力シート!B16)=0,入力シート!B16,"")</f>
        <v/>
      </c>
      <c r="E4" t="str">
        <f>IF(COUNTBLANK(入力シート!C16)=0,入力シート!C16,"")</f>
        <v/>
      </c>
      <c r="F4" t="str">
        <f>IF(COUNTBLANK(入力シート!D16)=0,入力シート!D16,"")</f>
        <v/>
      </c>
      <c r="G4" t="str">
        <f>IF(COUNTBLANK(入力シート!E16)=0,入力シート!E16,"")</f>
        <v/>
      </c>
      <c r="H4" t="str">
        <f>IF(COUNTBLANK(入力シート!F16)=0,入力シート!F16,"")</f>
        <v/>
      </c>
      <c r="I4" t="str">
        <f>IF(COUNTBLANK(入力シート!N16)=0,入力シート!N16,"")</f>
        <v/>
      </c>
      <c r="J4" t="str">
        <f>IF(COUNTBLANK(入力シート!L16)=0,入力シート!L16,"")</f>
        <v/>
      </c>
      <c r="K4" t="str">
        <f>IF(COUNTBLANK(入力シート!M16)=0,入力シート!M16,"")</f>
        <v/>
      </c>
      <c r="L4" t="str">
        <f>IF(COUNTBLANK(入力シート!G16)=0,入力シート!G16,"")</f>
        <v/>
      </c>
      <c r="M4" t="str">
        <f>IF($D4="user",IF(入力シート!H16&lt;&gt;"",入力シート!H16,IF(入力シート!$G$7&lt;&gt;"",入力シート!$G$7&amp;入力シート!C16,"")),"")</f>
        <v/>
      </c>
      <c r="N4" t="str">
        <f>IF($D4="user",IF(入力シート!I16&lt;&gt;"",入力シート!I16,IF(入力シート!$G$8&lt;&gt;"",入力シート!$G$8,"")),"")</f>
        <v/>
      </c>
      <c r="O4" t="str">
        <f>IF($D4="user",IF(入力シート!J16&lt;&gt;"",入力シート!J16,IF(入力シート!$G$9&lt;&gt;"",入力シート!$G$9,"")),"")</f>
        <v/>
      </c>
      <c r="P4" t="str">
        <f>IF($D4="user",IF(入力シート!K16&lt;&gt;"",入力シート!K16,IF(入力シート!$G$10&lt;&gt;"",入力シート!$G$10&amp;入力シート!C16,"")),"")</f>
        <v/>
      </c>
    </row>
    <row r="5" spans="1:16" x14ac:dyDescent="0.15">
      <c r="A5" s="4">
        <v>4</v>
      </c>
      <c r="B5" t="str">
        <f>IF(COUNTBLANK(入力シート!B17)=0,"○","")</f>
        <v/>
      </c>
      <c r="C5" t="str">
        <f>IF(COUNTBLANK(B5)=0,"CN="&amp;K5&amp;","&amp;入力シート!$D$5,"")</f>
        <v/>
      </c>
      <c r="D5" t="str">
        <f>IF(COUNTBLANK(入力シート!B17)=0,入力シート!B17,"")</f>
        <v/>
      </c>
      <c r="E5" t="str">
        <f>IF(COUNTBLANK(入力シート!C17)=0,入力シート!C17,"")</f>
        <v/>
      </c>
      <c r="F5" t="str">
        <f>IF(COUNTBLANK(入力シート!D17)=0,入力シート!D17,"")</f>
        <v/>
      </c>
      <c r="G5" t="str">
        <f>IF(COUNTBLANK(入力シート!E17)=0,入力シート!E17,"")</f>
        <v/>
      </c>
      <c r="H5" t="str">
        <f>IF(COUNTBLANK(入力シート!F17)=0,入力シート!F17,"")</f>
        <v/>
      </c>
      <c r="I5" t="str">
        <f>IF(COUNTBLANK(入力シート!N17)=0,入力シート!N17,"")</f>
        <v/>
      </c>
      <c r="J5" t="str">
        <f>IF(COUNTBLANK(入力シート!L17)=0,入力シート!L17,"")</f>
        <v/>
      </c>
      <c r="K5" t="str">
        <f>IF(COUNTBLANK(入力シート!M17)=0,入力シート!M17,"")</f>
        <v/>
      </c>
      <c r="L5" t="str">
        <f>IF(COUNTBLANK(入力シート!G17)=0,入力シート!G17,"")</f>
        <v/>
      </c>
      <c r="M5" t="str">
        <f>IF($D5="user",IF(入力シート!H17&lt;&gt;"",入力シート!H17,IF(入力シート!$G$7&lt;&gt;"",入力シート!$G$7&amp;入力シート!C17,"")),"")</f>
        <v/>
      </c>
      <c r="N5" t="str">
        <f>IF($D5="user",IF(入力シート!I17&lt;&gt;"",入力シート!I17,IF(入力シート!$G$8&lt;&gt;"",入力シート!$G$8,"")),"")</f>
        <v/>
      </c>
      <c r="O5" t="str">
        <f>IF($D5="user",IF(入力シート!J17&lt;&gt;"",入力シート!J17,IF(入力シート!$G$9&lt;&gt;"",入力シート!$G$9,"")),"")</f>
        <v/>
      </c>
      <c r="P5" t="str">
        <f>IF($D5="user",IF(入力シート!K17&lt;&gt;"",入力シート!K17,IF(入力シート!$G$10&lt;&gt;"",入力シート!$G$10&amp;入力シート!C17,"")),"")</f>
        <v/>
      </c>
    </row>
    <row r="6" spans="1:16" x14ac:dyDescent="0.15">
      <c r="A6" s="4">
        <v>5</v>
      </c>
      <c r="B6" t="str">
        <f>IF(COUNTBLANK(入力シート!B18)=0,"○","")</f>
        <v/>
      </c>
      <c r="C6" t="str">
        <f>IF(COUNTBLANK(B6)=0,"CN="&amp;K6&amp;","&amp;入力シート!$D$5,"")</f>
        <v/>
      </c>
      <c r="D6" t="str">
        <f>IF(COUNTBLANK(入力シート!B18)=0,入力シート!B18,"")</f>
        <v/>
      </c>
      <c r="E6" t="str">
        <f>IF(COUNTBLANK(入力シート!C18)=0,入力シート!C18,"")</f>
        <v/>
      </c>
      <c r="F6" t="str">
        <f>IF(COUNTBLANK(入力シート!D18)=0,入力シート!D18,"")</f>
        <v/>
      </c>
      <c r="G6" t="str">
        <f>IF(COUNTBLANK(入力シート!E18)=0,入力シート!E18,"")</f>
        <v/>
      </c>
      <c r="H6" t="str">
        <f>IF(COUNTBLANK(入力シート!F18)=0,入力シート!F18,"")</f>
        <v/>
      </c>
      <c r="I6" t="str">
        <f>IF(COUNTBLANK(入力シート!N18)=0,入力シート!N18,"")</f>
        <v/>
      </c>
      <c r="J6" t="str">
        <f>IF(COUNTBLANK(入力シート!L18)=0,入力シート!L18,"")</f>
        <v/>
      </c>
      <c r="K6" t="str">
        <f>IF(COUNTBLANK(入力シート!M18)=0,入力シート!M18,"")</f>
        <v/>
      </c>
      <c r="L6" t="str">
        <f>IF(COUNTBLANK(入力シート!G18)=0,入力シート!G18,"")</f>
        <v/>
      </c>
      <c r="M6" t="str">
        <f>IF($D6="user",IF(入力シート!H18&lt;&gt;"",入力シート!H18,IF(入力シート!$G$7&lt;&gt;"",入力シート!$G$7&amp;入力シート!C18,"")),"")</f>
        <v/>
      </c>
      <c r="N6" t="str">
        <f>IF($D6="user",IF(入力シート!I18&lt;&gt;"",入力シート!I18,IF(入力シート!$G$8&lt;&gt;"",入力シート!$G$8,"")),"")</f>
        <v/>
      </c>
      <c r="O6" t="str">
        <f>IF($D6="user",IF(入力シート!J18&lt;&gt;"",入力シート!J18,IF(入力シート!$G$9&lt;&gt;"",入力シート!$G$9,"")),"")</f>
        <v/>
      </c>
      <c r="P6" t="str">
        <f>IF($D6="user",IF(入力シート!K18&lt;&gt;"",入力シート!K18,IF(入力シート!$G$10&lt;&gt;"",入力シート!$G$10&amp;入力シート!C18,"")),"")</f>
        <v/>
      </c>
    </row>
    <row r="7" spans="1:16" x14ac:dyDescent="0.15">
      <c r="A7" s="4">
        <v>6</v>
      </c>
      <c r="B7" t="str">
        <f>IF(COUNTBLANK(入力シート!B19)=0,"○","")</f>
        <v/>
      </c>
      <c r="C7" t="str">
        <f>IF(COUNTBLANK(B7)=0,"CN="&amp;K7&amp;","&amp;入力シート!$D$5,"")</f>
        <v/>
      </c>
      <c r="D7" t="str">
        <f>IF(COUNTBLANK(入力シート!B19)=0,入力シート!B19,"")</f>
        <v/>
      </c>
      <c r="E7" t="str">
        <f>IF(COUNTBLANK(入力シート!C19)=0,入力シート!C19,"")</f>
        <v/>
      </c>
      <c r="F7" t="str">
        <f>IF(COUNTBLANK(入力シート!D19)=0,入力シート!D19,"")</f>
        <v/>
      </c>
      <c r="G7" t="str">
        <f>IF(COUNTBLANK(入力シート!E19)=0,入力シート!E19,"")</f>
        <v/>
      </c>
      <c r="H7" t="str">
        <f>IF(COUNTBLANK(入力シート!F19)=0,入力シート!F19,"")</f>
        <v/>
      </c>
      <c r="I7" t="str">
        <f>IF(COUNTBLANK(入力シート!N19)=0,入力シート!N19,"")</f>
        <v/>
      </c>
      <c r="J7" t="str">
        <f>IF(COUNTBLANK(入力シート!L19)=0,入力シート!L19,"")</f>
        <v/>
      </c>
      <c r="K7" t="str">
        <f>IF(COUNTBLANK(入力シート!M19)=0,入力シート!M19,"")</f>
        <v/>
      </c>
      <c r="L7" t="str">
        <f>IF(COUNTBLANK(入力シート!G19)=0,入力シート!G19,"")</f>
        <v/>
      </c>
      <c r="M7" t="str">
        <f>IF($D7="user",IF(入力シート!H19&lt;&gt;"",入力シート!H19,IF(入力シート!$G$7&lt;&gt;"",入力シート!$G$7&amp;入力シート!C19,"")),"")</f>
        <v/>
      </c>
      <c r="N7" t="str">
        <f>IF($D7="user",IF(入力シート!I19&lt;&gt;"",入力シート!I19,IF(入力シート!$G$8&lt;&gt;"",入力シート!$G$8,"")),"")</f>
        <v/>
      </c>
      <c r="O7" t="str">
        <f>IF($D7="user",IF(入力シート!J19&lt;&gt;"",入力シート!J19,IF(入力シート!$G$9&lt;&gt;"",入力シート!$G$9,"")),"")</f>
        <v/>
      </c>
      <c r="P7" t="str">
        <f>IF($D7="user",IF(入力シート!K19&lt;&gt;"",入力シート!K19,IF(入力シート!$G$10&lt;&gt;"",入力シート!$G$10&amp;入力シート!C19,"")),"")</f>
        <v/>
      </c>
    </row>
    <row r="8" spans="1:16" x14ac:dyDescent="0.15">
      <c r="A8" s="4">
        <v>7</v>
      </c>
      <c r="B8" t="str">
        <f>IF(COUNTBLANK(入力シート!B20)=0,"○","")</f>
        <v/>
      </c>
      <c r="C8" t="str">
        <f>IF(COUNTBLANK(B8)=0,"CN="&amp;K8&amp;","&amp;入力シート!$D$5,"")</f>
        <v/>
      </c>
      <c r="D8" t="str">
        <f>IF(COUNTBLANK(入力シート!B20)=0,入力シート!B20,"")</f>
        <v/>
      </c>
      <c r="E8" t="str">
        <f>IF(COUNTBLANK(入力シート!C20)=0,入力シート!C20,"")</f>
        <v/>
      </c>
      <c r="F8" t="str">
        <f>IF(COUNTBLANK(入力シート!D20)=0,入力シート!D20,"")</f>
        <v/>
      </c>
      <c r="G8" t="str">
        <f>IF(COUNTBLANK(入力シート!E20)=0,入力シート!E20,"")</f>
        <v/>
      </c>
      <c r="H8" t="str">
        <f>IF(COUNTBLANK(入力シート!F20)=0,入力シート!F20,"")</f>
        <v/>
      </c>
      <c r="I8" t="str">
        <f>IF(COUNTBLANK(入力シート!N20)=0,入力シート!N20,"")</f>
        <v/>
      </c>
      <c r="J8" t="str">
        <f>IF(COUNTBLANK(入力シート!L20)=0,入力シート!L20,"")</f>
        <v/>
      </c>
      <c r="K8" t="str">
        <f>IF(COUNTBLANK(入力シート!M20)=0,入力シート!M20,"")</f>
        <v/>
      </c>
      <c r="L8" t="str">
        <f>IF(COUNTBLANK(入力シート!G20)=0,入力シート!G20,"")</f>
        <v/>
      </c>
      <c r="M8" t="str">
        <f>IF($D8="user",IF(入力シート!H20&lt;&gt;"",入力シート!H20,IF(入力シート!$G$7&lt;&gt;"",入力シート!$G$7&amp;入力シート!C20,"")),"")</f>
        <v/>
      </c>
      <c r="N8" t="str">
        <f>IF($D8="user",IF(入力シート!I20&lt;&gt;"",入力シート!I20,IF(入力シート!$G$8&lt;&gt;"",入力シート!$G$8,"")),"")</f>
        <v/>
      </c>
      <c r="O8" t="str">
        <f>IF($D8="user",IF(入力シート!J20&lt;&gt;"",入力シート!J20,IF(入力シート!$G$9&lt;&gt;"",入力シート!$G$9,"")),"")</f>
        <v/>
      </c>
      <c r="P8" t="str">
        <f>IF($D8="user",IF(入力シート!K20&lt;&gt;"",入力シート!K20,IF(入力シート!$G$10&lt;&gt;"",入力シート!$G$10&amp;入力シート!C20,"")),"")</f>
        <v/>
      </c>
    </row>
    <row r="9" spans="1:16" x14ac:dyDescent="0.15">
      <c r="A9" s="4">
        <v>8</v>
      </c>
      <c r="B9" t="str">
        <f>IF(COUNTBLANK(入力シート!B21)=0,"○","")</f>
        <v/>
      </c>
      <c r="C9" t="str">
        <f>IF(COUNTBLANK(B9)=0,"CN="&amp;K9&amp;","&amp;入力シート!$D$5,"")</f>
        <v/>
      </c>
      <c r="D9" t="str">
        <f>IF(COUNTBLANK(入力シート!B21)=0,入力シート!B21,"")</f>
        <v/>
      </c>
      <c r="E9" t="str">
        <f>IF(COUNTBLANK(入力シート!C21)=0,入力シート!C21,"")</f>
        <v/>
      </c>
      <c r="F9" t="str">
        <f>IF(COUNTBLANK(入力シート!D21)=0,入力シート!D21,"")</f>
        <v/>
      </c>
      <c r="G9" t="str">
        <f>IF(COUNTBLANK(入力シート!E21)=0,入力シート!E21,"")</f>
        <v/>
      </c>
      <c r="H9" t="str">
        <f>IF(COUNTBLANK(入力シート!F21)=0,入力シート!F21,"")</f>
        <v/>
      </c>
      <c r="I9" t="str">
        <f>IF(COUNTBLANK(入力シート!N21)=0,入力シート!N21,"")</f>
        <v/>
      </c>
      <c r="J9" t="str">
        <f>IF(COUNTBLANK(入力シート!L21)=0,入力シート!L21,"")</f>
        <v/>
      </c>
      <c r="K9" t="str">
        <f>IF(COUNTBLANK(入力シート!M21)=0,入力シート!M21,"")</f>
        <v/>
      </c>
      <c r="L9" t="str">
        <f>IF(COUNTBLANK(入力シート!G21)=0,入力シート!G21,"")</f>
        <v/>
      </c>
      <c r="M9" t="str">
        <f>IF($D9="user",IF(入力シート!H21&lt;&gt;"",入力シート!H21,IF(入力シート!$G$7&lt;&gt;"",入力シート!$G$7&amp;入力シート!C21,"")),"")</f>
        <v/>
      </c>
      <c r="N9" t="str">
        <f>IF($D9="user",IF(入力シート!I21&lt;&gt;"",入力シート!I21,IF(入力シート!$G$8&lt;&gt;"",入力シート!$G$8,"")),"")</f>
        <v/>
      </c>
      <c r="O9" t="str">
        <f>IF($D9="user",IF(入力シート!J21&lt;&gt;"",入力シート!J21,IF(入力シート!$G$9&lt;&gt;"",入力シート!$G$9,"")),"")</f>
        <v/>
      </c>
      <c r="P9" t="str">
        <f>IF($D9="user",IF(入力シート!K21&lt;&gt;"",入力シート!K21,IF(入力シート!$G$10&lt;&gt;"",入力シート!$G$10&amp;入力シート!C21,"")),"")</f>
        <v/>
      </c>
    </row>
    <row r="10" spans="1:16" x14ac:dyDescent="0.15">
      <c r="A10" s="4">
        <v>9</v>
      </c>
      <c r="B10" t="str">
        <f>IF(COUNTBLANK(入力シート!B22)=0,"○","")</f>
        <v/>
      </c>
      <c r="C10" t="str">
        <f>IF(COUNTBLANK(B10)=0,"CN="&amp;K10&amp;","&amp;入力シート!$D$5,"")</f>
        <v/>
      </c>
      <c r="D10" t="str">
        <f>IF(COUNTBLANK(入力シート!B22)=0,入力シート!B22,"")</f>
        <v/>
      </c>
      <c r="E10" t="str">
        <f>IF(COUNTBLANK(入力シート!C22)=0,入力シート!C22,"")</f>
        <v/>
      </c>
      <c r="F10" t="str">
        <f>IF(COUNTBLANK(入力シート!D22)=0,入力シート!D22,"")</f>
        <v/>
      </c>
      <c r="G10" t="str">
        <f>IF(COUNTBLANK(入力シート!E22)=0,入力シート!E22,"")</f>
        <v/>
      </c>
      <c r="H10" t="str">
        <f>IF(COUNTBLANK(入力シート!F22)=0,入力シート!F22,"")</f>
        <v/>
      </c>
      <c r="I10" t="str">
        <f>IF(COUNTBLANK(入力シート!N22)=0,入力シート!N22,"")</f>
        <v/>
      </c>
      <c r="J10" t="str">
        <f>IF(COUNTBLANK(入力シート!L22)=0,入力シート!L22,"")</f>
        <v/>
      </c>
      <c r="K10" t="str">
        <f>IF(COUNTBLANK(入力シート!M22)=0,入力シート!M22,"")</f>
        <v/>
      </c>
      <c r="L10" t="str">
        <f>IF(COUNTBLANK(入力シート!G22)=0,入力シート!G22,"")</f>
        <v/>
      </c>
      <c r="M10" t="str">
        <f>IF($D10="user",IF(入力シート!H22&lt;&gt;"",入力シート!H22,IF(入力シート!$G$7&lt;&gt;"",入力シート!$G$7&amp;入力シート!C22,"")),"")</f>
        <v/>
      </c>
      <c r="N10" t="str">
        <f>IF($D10="user",IF(入力シート!I22&lt;&gt;"",入力シート!I22,IF(入力シート!$G$8&lt;&gt;"",入力シート!$G$8,"")),"")</f>
        <v/>
      </c>
      <c r="O10" t="str">
        <f>IF($D10="user",IF(入力シート!J22&lt;&gt;"",入力シート!J22,IF(入力シート!$G$9&lt;&gt;"",入力シート!$G$9,"")),"")</f>
        <v/>
      </c>
      <c r="P10" t="str">
        <f>IF($D10="user",IF(入力シート!K22&lt;&gt;"",入力シート!K22,IF(入力シート!$G$10&lt;&gt;"",入力シート!$G$10&amp;入力シート!C22,"")),"")</f>
        <v/>
      </c>
    </row>
    <row r="11" spans="1:16" x14ac:dyDescent="0.15">
      <c r="A11" s="4">
        <v>10</v>
      </c>
      <c r="B11" t="str">
        <f>IF(COUNTBLANK(入力シート!B23)=0,"○","")</f>
        <v/>
      </c>
      <c r="C11" t="str">
        <f>IF(COUNTBLANK(B11)=0,"CN="&amp;K11&amp;","&amp;入力シート!$D$5,"")</f>
        <v/>
      </c>
      <c r="D11" t="str">
        <f>IF(COUNTBLANK(入力シート!B23)=0,入力シート!B23,"")</f>
        <v/>
      </c>
      <c r="E11" t="str">
        <f>IF(COUNTBLANK(入力シート!C23)=0,入力シート!C23,"")</f>
        <v/>
      </c>
      <c r="F11" t="str">
        <f>IF(COUNTBLANK(入力シート!D23)=0,入力シート!D23,"")</f>
        <v/>
      </c>
      <c r="G11" t="str">
        <f>IF(COUNTBLANK(入力シート!E23)=0,入力シート!E23,"")</f>
        <v/>
      </c>
      <c r="H11" t="str">
        <f>IF(COUNTBLANK(入力シート!F23)=0,入力シート!F23,"")</f>
        <v/>
      </c>
      <c r="I11" t="str">
        <f>IF(COUNTBLANK(入力シート!N23)=0,入力シート!N23,"")</f>
        <v/>
      </c>
      <c r="J11" t="str">
        <f>IF(COUNTBLANK(入力シート!L23)=0,入力シート!L23,"")</f>
        <v/>
      </c>
      <c r="K11" t="str">
        <f>IF(COUNTBLANK(入力シート!M23)=0,入力シート!M23,"")</f>
        <v/>
      </c>
      <c r="L11" t="str">
        <f>IF(COUNTBLANK(入力シート!G23)=0,入力シート!G23,"")</f>
        <v/>
      </c>
      <c r="M11" t="str">
        <f>IF($D11="user",IF(入力シート!H23&lt;&gt;"",入力シート!H23,IF(入力シート!$G$7&lt;&gt;"",入力シート!$G$7&amp;入力シート!C23,"")),"")</f>
        <v/>
      </c>
      <c r="N11" t="str">
        <f>IF($D11="user",IF(入力シート!I23&lt;&gt;"",入力シート!I23,IF(入力シート!$G$8&lt;&gt;"",入力シート!$G$8,"")),"")</f>
        <v/>
      </c>
      <c r="O11" t="str">
        <f>IF($D11="user",IF(入力シート!J23&lt;&gt;"",入力シート!J23,IF(入力シート!$G$9&lt;&gt;"",入力シート!$G$9,"")),"")</f>
        <v/>
      </c>
      <c r="P11" t="str">
        <f>IF($D11="user",IF(入力シート!K23&lt;&gt;"",入力シート!K23,IF(入力シート!$G$10&lt;&gt;"",入力シート!$G$10&amp;入力シート!C23,"")),"")</f>
        <v/>
      </c>
    </row>
    <row r="12" spans="1:16" x14ac:dyDescent="0.15">
      <c r="A12" s="4">
        <v>11</v>
      </c>
      <c r="B12" t="str">
        <f>IF(COUNTBLANK(入力シート!B24)=0,"○","")</f>
        <v/>
      </c>
      <c r="C12" t="str">
        <f>IF(COUNTBLANK(B12)=0,"CN="&amp;K12&amp;","&amp;入力シート!$D$5,"")</f>
        <v/>
      </c>
      <c r="D12" t="str">
        <f>IF(COUNTBLANK(入力シート!B24)=0,入力シート!B24,"")</f>
        <v/>
      </c>
      <c r="E12" t="str">
        <f>IF(COUNTBLANK(入力シート!C24)=0,入力シート!C24,"")</f>
        <v/>
      </c>
      <c r="F12" t="str">
        <f>IF(COUNTBLANK(入力シート!D24)=0,入力シート!D24,"")</f>
        <v/>
      </c>
      <c r="G12" t="str">
        <f>IF(COUNTBLANK(入力シート!E24)=0,入力シート!E24,"")</f>
        <v/>
      </c>
      <c r="H12" t="str">
        <f>IF(COUNTBLANK(入力シート!F24)=0,入力シート!F24,"")</f>
        <v/>
      </c>
      <c r="I12" t="str">
        <f>IF(COUNTBLANK(入力シート!N24)=0,入力シート!N24,"")</f>
        <v/>
      </c>
      <c r="J12" t="str">
        <f>IF(COUNTBLANK(入力シート!L24)=0,入力シート!L24,"")</f>
        <v/>
      </c>
      <c r="K12" t="str">
        <f>IF(COUNTBLANK(入力シート!M24)=0,入力シート!M24,"")</f>
        <v/>
      </c>
      <c r="L12" t="str">
        <f>IF(COUNTBLANK(入力シート!G24)=0,入力シート!G24,"")</f>
        <v/>
      </c>
      <c r="M12" t="str">
        <f>IF($D12="user",IF(入力シート!H24&lt;&gt;"",入力シート!H24,IF(入力シート!$G$7&lt;&gt;"",入力シート!$G$7&amp;入力シート!C24,"")),"")</f>
        <v/>
      </c>
      <c r="N12" t="str">
        <f>IF($D12="user",IF(入力シート!I24&lt;&gt;"",入力シート!I24,IF(入力シート!$G$8&lt;&gt;"",入力シート!$G$8,"")),"")</f>
        <v/>
      </c>
      <c r="O12" t="str">
        <f>IF($D12="user",IF(入力シート!J24&lt;&gt;"",入力シート!J24,IF(入力シート!$G$9&lt;&gt;"",入力シート!$G$9,"")),"")</f>
        <v/>
      </c>
      <c r="P12" t="str">
        <f>IF($D12="user",IF(入力シート!K24&lt;&gt;"",入力シート!K24,IF(入力シート!$G$10&lt;&gt;"",入力シート!$G$10&amp;入力シート!C24,"")),"")</f>
        <v/>
      </c>
    </row>
    <row r="13" spans="1:16" x14ac:dyDescent="0.15">
      <c r="A13" s="4">
        <v>12</v>
      </c>
      <c r="B13" t="str">
        <f>IF(COUNTBLANK(入力シート!B25)=0,"○","")</f>
        <v/>
      </c>
      <c r="C13" t="str">
        <f>IF(COUNTBLANK(B13)=0,"CN="&amp;K13&amp;","&amp;入力シート!$D$5,"")</f>
        <v/>
      </c>
      <c r="D13" t="str">
        <f>IF(COUNTBLANK(入力シート!B25)=0,入力シート!B25,"")</f>
        <v/>
      </c>
      <c r="E13" t="str">
        <f>IF(COUNTBLANK(入力シート!C25)=0,入力シート!C25,"")</f>
        <v/>
      </c>
      <c r="F13" t="str">
        <f>IF(COUNTBLANK(入力シート!D25)=0,入力シート!D25,"")</f>
        <v/>
      </c>
      <c r="G13" t="str">
        <f>IF(COUNTBLANK(入力シート!E25)=0,入力シート!E25,"")</f>
        <v/>
      </c>
      <c r="H13" t="str">
        <f>IF(COUNTBLANK(入力シート!F25)=0,入力シート!F25,"")</f>
        <v/>
      </c>
      <c r="I13" t="str">
        <f>IF(COUNTBLANK(入力シート!N25)=0,入力シート!N25,"")</f>
        <v/>
      </c>
      <c r="J13" t="str">
        <f>IF(COUNTBLANK(入力シート!L25)=0,入力シート!L25,"")</f>
        <v/>
      </c>
      <c r="K13" t="str">
        <f>IF(COUNTBLANK(入力シート!M25)=0,入力シート!M25,"")</f>
        <v/>
      </c>
      <c r="L13" t="str">
        <f>IF(COUNTBLANK(入力シート!G25)=0,入力シート!G25,"")</f>
        <v/>
      </c>
      <c r="M13" t="str">
        <f>IF($D13="user",IF(入力シート!H25&lt;&gt;"",入力シート!H25,IF(入力シート!$G$7&lt;&gt;"",入力シート!$G$7&amp;入力シート!C25,"")),"")</f>
        <v/>
      </c>
      <c r="N13" t="str">
        <f>IF($D13="user",IF(入力シート!I25&lt;&gt;"",入力シート!I25,IF(入力シート!$G$8&lt;&gt;"",入力シート!$G$8,"")),"")</f>
        <v/>
      </c>
      <c r="O13" t="str">
        <f>IF($D13="user",IF(入力シート!J25&lt;&gt;"",入力シート!J25,IF(入力シート!$G$9&lt;&gt;"",入力シート!$G$9,"")),"")</f>
        <v/>
      </c>
      <c r="P13" t="str">
        <f>IF($D13="user",IF(入力シート!K25&lt;&gt;"",入力シート!K25,IF(入力シート!$G$10&lt;&gt;"",入力シート!$G$10&amp;入力シート!C25,"")),"")</f>
        <v/>
      </c>
    </row>
    <row r="14" spans="1:16" x14ac:dyDescent="0.15">
      <c r="A14" s="4">
        <v>13</v>
      </c>
      <c r="B14" t="str">
        <f>IF(COUNTBLANK(入力シート!B26)=0,"○","")</f>
        <v/>
      </c>
      <c r="C14" t="str">
        <f>IF(COUNTBLANK(B14)=0,"CN="&amp;K14&amp;","&amp;入力シート!$D$5,"")</f>
        <v/>
      </c>
      <c r="D14" t="str">
        <f>IF(COUNTBLANK(入力シート!B26)=0,入力シート!B26,"")</f>
        <v/>
      </c>
      <c r="E14" t="str">
        <f>IF(COUNTBLANK(入力シート!C26)=0,入力シート!C26,"")</f>
        <v/>
      </c>
      <c r="F14" t="str">
        <f>IF(COUNTBLANK(入力シート!D26)=0,入力シート!D26,"")</f>
        <v/>
      </c>
      <c r="G14" t="str">
        <f>IF(COUNTBLANK(入力シート!E26)=0,入力シート!E26,"")</f>
        <v/>
      </c>
      <c r="H14" t="str">
        <f>IF(COUNTBLANK(入力シート!F26)=0,入力シート!F26,"")</f>
        <v/>
      </c>
      <c r="I14" t="str">
        <f>IF(COUNTBLANK(入力シート!N26)=0,入力シート!N26,"")</f>
        <v/>
      </c>
      <c r="J14" t="str">
        <f>IF(COUNTBLANK(入力シート!L26)=0,入力シート!L26,"")</f>
        <v/>
      </c>
      <c r="K14" t="str">
        <f>IF(COUNTBLANK(入力シート!M26)=0,入力シート!M26,"")</f>
        <v/>
      </c>
      <c r="L14" t="str">
        <f>IF(COUNTBLANK(入力シート!G26)=0,入力シート!G26,"")</f>
        <v/>
      </c>
      <c r="M14" t="str">
        <f>IF($D14="user",IF(入力シート!H26&lt;&gt;"",入力シート!H26,IF(入力シート!$G$7&lt;&gt;"",入力シート!$G$7&amp;入力シート!C26,"")),"")</f>
        <v/>
      </c>
      <c r="N14" t="str">
        <f>IF($D14="user",IF(入力シート!I26&lt;&gt;"",入力シート!I26,IF(入力シート!$G$8&lt;&gt;"",入力シート!$G$8,"")),"")</f>
        <v/>
      </c>
      <c r="O14" t="str">
        <f>IF($D14="user",IF(入力シート!J26&lt;&gt;"",入力シート!J26,IF(入力シート!$G$9&lt;&gt;"",入力シート!$G$9,"")),"")</f>
        <v/>
      </c>
      <c r="P14" t="str">
        <f>IF($D14="user",IF(入力シート!K26&lt;&gt;"",入力シート!K26,IF(入力シート!$G$10&lt;&gt;"",入力シート!$G$10&amp;入力シート!C26,"")),"")</f>
        <v/>
      </c>
    </row>
    <row r="15" spans="1:16" x14ac:dyDescent="0.15">
      <c r="A15" s="4">
        <v>14</v>
      </c>
      <c r="B15" t="str">
        <f>IF(COUNTBLANK(入力シート!B27)=0,"○","")</f>
        <v/>
      </c>
      <c r="C15" t="str">
        <f>IF(COUNTBLANK(B15)=0,"CN="&amp;K15&amp;","&amp;入力シート!$D$5,"")</f>
        <v/>
      </c>
      <c r="D15" t="str">
        <f>IF(COUNTBLANK(入力シート!B27)=0,入力シート!B27,"")</f>
        <v/>
      </c>
      <c r="E15" t="str">
        <f>IF(COUNTBLANK(入力シート!C27)=0,入力シート!C27,"")</f>
        <v/>
      </c>
      <c r="F15" t="str">
        <f>IF(COUNTBLANK(入力シート!D27)=0,入力シート!D27,"")</f>
        <v/>
      </c>
      <c r="G15" t="str">
        <f>IF(COUNTBLANK(入力シート!E27)=0,入力シート!E27,"")</f>
        <v/>
      </c>
      <c r="H15" t="str">
        <f>IF(COUNTBLANK(入力シート!F27)=0,入力シート!F27,"")</f>
        <v/>
      </c>
      <c r="I15" t="str">
        <f>IF(COUNTBLANK(入力シート!N27)=0,入力シート!N27,"")</f>
        <v/>
      </c>
      <c r="J15" t="str">
        <f>IF(COUNTBLANK(入力シート!L27)=0,入力シート!L27,"")</f>
        <v/>
      </c>
      <c r="K15" t="str">
        <f>IF(COUNTBLANK(入力シート!M27)=0,入力シート!M27,"")</f>
        <v/>
      </c>
      <c r="L15" t="str">
        <f>IF(COUNTBLANK(入力シート!G27)=0,入力シート!G27,"")</f>
        <v/>
      </c>
      <c r="M15" t="str">
        <f>IF($D15="user",IF(入力シート!H27&lt;&gt;"",入力シート!H27,IF(入力シート!$G$7&lt;&gt;"",入力シート!$G$7&amp;入力シート!C27,"")),"")</f>
        <v/>
      </c>
      <c r="N15" t="str">
        <f>IF($D15="user",IF(入力シート!I27&lt;&gt;"",入力シート!I27,IF(入力シート!$G$8&lt;&gt;"",入力シート!$G$8,"")),"")</f>
        <v/>
      </c>
      <c r="O15" t="str">
        <f>IF($D15="user",IF(入力シート!J27&lt;&gt;"",入力シート!J27,IF(入力シート!$G$9&lt;&gt;"",入力シート!$G$9,"")),"")</f>
        <v/>
      </c>
      <c r="P15" t="str">
        <f>IF($D15="user",IF(入力シート!K27&lt;&gt;"",入力シート!K27,IF(入力シート!$G$10&lt;&gt;"",入力シート!$G$10&amp;入力シート!C27,"")),"")</f>
        <v/>
      </c>
    </row>
    <row r="16" spans="1:16" x14ac:dyDescent="0.15">
      <c r="A16" s="4">
        <v>15</v>
      </c>
      <c r="B16" t="str">
        <f>IF(COUNTBLANK(入力シート!B28)=0,"○","")</f>
        <v/>
      </c>
      <c r="C16" t="str">
        <f>IF(COUNTBLANK(B16)=0,"CN="&amp;K16&amp;","&amp;入力シート!$D$5,"")</f>
        <v/>
      </c>
      <c r="D16" t="str">
        <f>IF(COUNTBLANK(入力シート!B28)=0,入力シート!B28,"")</f>
        <v/>
      </c>
      <c r="E16" t="str">
        <f>IF(COUNTBLANK(入力シート!C28)=0,入力シート!C28,"")</f>
        <v/>
      </c>
      <c r="F16" t="str">
        <f>IF(COUNTBLANK(入力シート!D28)=0,入力シート!D28,"")</f>
        <v/>
      </c>
      <c r="G16" t="str">
        <f>IF(COUNTBLANK(入力シート!E28)=0,入力シート!E28,"")</f>
        <v/>
      </c>
      <c r="H16" t="str">
        <f>IF(COUNTBLANK(入力シート!F28)=0,入力シート!F28,"")</f>
        <v/>
      </c>
      <c r="I16" t="str">
        <f>IF(COUNTBLANK(入力シート!N28)=0,入力シート!N28,"")</f>
        <v/>
      </c>
      <c r="J16" t="str">
        <f>IF(COUNTBLANK(入力シート!L28)=0,入力シート!L28,"")</f>
        <v/>
      </c>
      <c r="K16" t="str">
        <f>IF(COUNTBLANK(入力シート!M28)=0,入力シート!M28,"")</f>
        <v/>
      </c>
      <c r="L16" t="str">
        <f>IF(COUNTBLANK(入力シート!G28)=0,入力シート!G28,"")</f>
        <v/>
      </c>
      <c r="M16" t="str">
        <f>IF($D16="user",IF(入力シート!H28&lt;&gt;"",入力シート!H28,IF(入力シート!$G$7&lt;&gt;"",入力シート!$G$7&amp;入力シート!C28,"")),"")</f>
        <v/>
      </c>
      <c r="N16" t="str">
        <f>IF($D16="user",IF(入力シート!I28&lt;&gt;"",入力シート!I28,IF(入力シート!$G$8&lt;&gt;"",入力シート!$G$8,"")),"")</f>
        <v/>
      </c>
      <c r="O16" t="str">
        <f>IF($D16="user",IF(入力シート!J28&lt;&gt;"",入力シート!J28,IF(入力シート!$G$9&lt;&gt;"",入力シート!$G$9,"")),"")</f>
        <v/>
      </c>
      <c r="P16" t="str">
        <f>IF($D16="user",IF(入力シート!K28&lt;&gt;"",入力シート!K28,IF(入力シート!$G$10&lt;&gt;"",入力シート!$G$10&amp;入力シート!C28,"")),"")</f>
        <v/>
      </c>
    </row>
    <row r="17" spans="1:16" x14ac:dyDescent="0.15">
      <c r="A17" s="4">
        <v>16</v>
      </c>
      <c r="B17" t="str">
        <f>IF(COUNTBLANK(入力シート!B29)=0,"○","")</f>
        <v/>
      </c>
      <c r="C17" t="str">
        <f>IF(COUNTBLANK(B17)=0,"CN="&amp;K17&amp;","&amp;入力シート!$D$5,"")</f>
        <v/>
      </c>
      <c r="D17" t="str">
        <f>IF(COUNTBLANK(入力シート!B29)=0,入力シート!B29,"")</f>
        <v/>
      </c>
      <c r="E17" t="str">
        <f>IF(COUNTBLANK(入力シート!C29)=0,入力シート!C29,"")</f>
        <v/>
      </c>
      <c r="F17" t="str">
        <f>IF(COUNTBLANK(入力シート!D29)=0,入力シート!D29,"")</f>
        <v/>
      </c>
      <c r="G17" t="str">
        <f>IF(COUNTBLANK(入力シート!E29)=0,入力シート!E29,"")</f>
        <v/>
      </c>
      <c r="H17" t="str">
        <f>IF(COUNTBLANK(入力シート!F29)=0,入力シート!F29,"")</f>
        <v/>
      </c>
      <c r="I17" t="str">
        <f>IF(COUNTBLANK(入力シート!N29)=0,入力シート!N29,"")</f>
        <v/>
      </c>
      <c r="J17" t="str">
        <f>IF(COUNTBLANK(入力シート!L29)=0,入力シート!L29,"")</f>
        <v/>
      </c>
      <c r="K17" t="str">
        <f>IF(COUNTBLANK(入力シート!M29)=0,入力シート!M29,"")</f>
        <v/>
      </c>
      <c r="L17" t="str">
        <f>IF(COUNTBLANK(入力シート!G29)=0,入力シート!G29,"")</f>
        <v/>
      </c>
      <c r="M17" t="str">
        <f>IF($D17="user",IF(入力シート!H29&lt;&gt;"",入力シート!H29,IF(入力シート!$G$7&lt;&gt;"",入力シート!$G$7&amp;入力シート!C29,"")),"")</f>
        <v/>
      </c>
      <c r="N17" t="str">
        <f>IF($D17="user",IF(入力シート!I29&lt;&gt;"",入力シート!I29,IF(入力シート!$G$8&lt;&gt;"",入力シート!$G$8,"")),"")</f>
        <v/>
      </c>
      <c r="O17" t="str">
        <f>IF($D17="user",IF(入力シート!J29&lt;&gt;"",入力シート!J29,IF(入力シート!$G$9&lt;&gt;"",入力シート!$G$9,"")),"")</f>
        <v/>
      </c>
      <c r="P17" t="str">
        <f>IF($D17="user",IF(入力シート!K29&lt;&gt;"",入力シート!K29,IF(入力シート!$G$10&lt;&gt;"",入力シート!$G$10&amp;入力シート!C29,"")),"")</f>
        <v/>
      </c>
    </row>
    <row r="18" spans="1:16" x14ac:dyDescent="0.15">
      <c r="A18" s="4">
        <v>17</v>
      </c>
      <c r="B18" t="str">
        <f>IF(COUNTBLANK(入力シート!B30)=0,"○","")</f>
        <v/>
      </c>
      <c r="C18" t="str">
        <f>IF(COUNTBLANK(B18)=0,"CN="&amp;K18&amp;","&amp;入力シート!$D$5,"")</f>
        <v/>
      </c>
      <c r="D18" t="str">
        <f>IF(COUNTBLANK(入力シート!B30)=0,入力シート!B30,"")</f>
        <v/>
      </c>
      <c r="E18" t="str">
        <f>IF(COUNTBLANK(入力シート!C30)=0,入力シート!C30,"")</f>
        <v/>
      </c>
      <c r="F18" t="str">
        <f>IF(COUNTBLANK(入力シート!D30)=0,入力シート!D30,"")</f>
        <v/>
      </c>
      <c r="G18" t="str">
        <f>IF(COUNTBLANK(入力シート!E30)=0,入力シート!E30,"")</f>
        <v/>
      </c>
      <c r="H18" t="str">
        <f>IF(COUNTBLANK(入力シート!F30)=0,入力シート!F30,"")</f>
        <v/>
      </c>
      <c r="I18" t="str">
        <f>IF(COUNTBLANK(入力シート!N30)=0,入力シート!N30,"")</f>
        <v/>
      </c>
      <c r="J18" t="str">
        <f>IF(COUNTBLANK(入力シート!L30)=0,入力シート!L30,"")</f>
        <v/>
      </c>
      <c r="K18" t="str">
        <f>IF(COUNTBLANK(入力シート!M30)=0,入力シート!M30,"")</f>
        <v/>
      </c>
      <c r="L18" t="str">
        <f>IF(COUNTBLANK(入力シート!G30)=0,入力シート!G30,"")</f>
        <v/>
      </c>
      <c r="M18" t="str">
        <f>IF($D18="user",IF(入力シート!H30&lt;&gt;"",入力シート!H30,IF(入力シート!$G$7&lt;&gt;"",入力シート!$G$7&amp;入力シート!C30,"")),"")</f>
        <v/>
      </c>
      <c r="N18" t="str">
        <f>IF($D18="user",IF(入力シート!I30&lt;&gt;"",入力シート!I30,IF(入力シート!$G$8&lt;&gt;"",入力シート!$G$8,"")),"")</f>
        <v/>
      </c>
      <c r="O18" t="str">
        <f>IF($D18="user",IF(入力シート!J30&lt;&gt;"",入力シート!J30,IF(入力シート!$G$9&lt;&gt;"",入力シート!$G$9,"")),"")</f>
        <v/>
      </c>
      <c r="P18" t="str">
        <f>IF($D18="user",IF(入力シート!K30&lt;&gt;"",入力シート!K30,IF(入力シート!$G$10&lt;&gt;"",入力シート!$G$10&amp;入力シート!C30,"")),"")</f>
        <v/>
      </c>
    </row>
    <row r="19" spans="1:16" x14ac:dyDescent="0.15">
      <c r="A19" s="4">
        <v>18</v>
      </c>
      <c r="B19" t="str">
        <f>IF(COUNTBLANK(入力シート!B31)=0,"○","")</f>
        <v/>
      </c>
      <c r="C19" t="str">
        <f>IF(COUNTBLANK(B19)=0,"CN="&amp;K19&amp;","&amp;入力シート!$D$5,"")</f>
        <v/>
      </c>
      <c r="D19" t="str">
        <f>IF(COUNTBLANK(入力シート!B31)=0,入力シート!B31,"")</f>
        <v/>
      </c>
      <c r="E19" t="str">
        <f>IF(COUNTBLANK(入力シート!C31)=0,入力シート!C31,"")</f>
        <v/>
      </c>
      <c r="F19" t="str">
        <f>IF(COUNTBLANK(入力シート!D31)=0,入力シート!D31,"")</f>
        <v/>
      </c>
      <c r="G19" t="str">
        <f>IF(COUNTBLANK(入力シート!E31)=0,入力シート!E31,"")</f>
        <v/>
      </c>
      <c r="H19" t="str">
        <f>IF(COUNTBLANK(入力シート!F31)=0,入力シート!F31,"")</f>
        <v/>
      </c>
      <c r="I19" t="str">
        <f>IF(COUNTBLANK(入力シート!N31)=0,入力シート!N31,"")</f>
        <v/>
      </c>
      <c r="J19" t="str">
        <f>IF(COUNTBLANK(入力シート!L31)=0,入力シート!L31,"")</f>
        <v/>
      </c>
      <c r="K19" t="str">
        <f>IF(COUNTBLANK(入力シート!M31)=0,入力シート!M31,"")</f>
        <v/>
      </c>
      <c r="L19" t="str">
        <f>IF(COUNTBLANK(入力シート!G31)=0,入力シート!G31,"")</f>
        <v/>
      </c>
      <c r="M19" t="str">
        <f>IF($D19="user",IF(入力シート!H31&lt;&gt;"",入力シート!H31,IF(入力シート!$G$7&lt;&gt;"",入力シート!$G$7&amp;入力シート!C31,"")),"")</f>
        <v/>
      </c>
      <c r="N19" t="str">
        <f>IF($D19="user",IF(入力シート!I31&lt;&gt;"",入力シート!I31,IF(入力シート!$G$8&lt;&gt;"",入力シート!$G$8,"")),"")</f>
        <v/>
      </c>
      <c r="O19" t="str">
        <f>IF($D19="user",IF(入力シート!J31&lt;&gt;"",入力シート!J31,IF(入力シート!$G$9&lt;&gt;"",入力シート!$G$9,"")),"")</f>
        <v/>
      </c>
      <c r="P19" t="str">
        <f>IF($D19="user",IF(入力シート!K31&lt;&gt;"",入力シート!K31,IF(入力シート!$G$10&lt;&gt;"",入力シート!$G$10&amp;入力シート!C31,"")),"")</f>
        <v/>
      </c>
    </row>
    <row r="20" spans="1:16" x14ac:dyDescent="0.15">
      <c r="A20" s="4">
        <v>19</v>
      </c>
      <c r="B20" t="str">
        <f>IF(COUNTBLANK(入力シート!B32)=0,"○","")</f>
        <v/>
      </c>
      <c r="C20" t="str">
        <f>IF(COUNTBLANK(B20)=0,"CN="&amp;K20&amp;","&amp;入力シート!$D$5,"")</f>
        <v/>
      </c>
      <c r="D20" t="str">
        <f>IF(COUNTBLANK(入力シート!B32)=0,入力シート!B32,"")</f>
        <v/>
      </c>
      <c r="E20" t="str">
        <f>IF(COUNTBLANK(入力シート!C32)=0,入力シート!C32,"")</f>
        <v/>
      </c>
      <c r="F20" t="str">
        <f>IF(COUNTBLANK(入力シート!D32)=0,入力シート!D32,"")</f>
        <v/>
      </c>
      <c r="G20" t="str">
        <f>IF(COUNTBLANK(入力シート!E32)=0,入力シート!E32,"")</f>
        <v/>
      </c>
      <c r="H20" t="str">
        <f>IF(COUNTBLANK(入力シート!F32)=0,入力シート!F32,"")</f>
        <v/>
      </c>
      <c r="I20" t="str">
        <f>IF(COUNTBLANK(入力シート!N32)=0,入力シート!N32,"")</f>
        <v/>
      </c>
      <c r="J20" t="str">
        <f>IF(COUNTBLANK(入力シート!L32)=0,入力シート!L32,"")</f>
        <v/>
      </c>
      <c r="K20" t="str">
        <f>IF(COUNTBLANK(入力シート!M32)=0,入力シート!M32,"")</f>
        <v/>
      </c>
      <c r="L20" t="str">
        <f>IF(COUNTBLANK(入力シート!G32)=0,入力シート!G32,"")</f>
        <v/>
      </c>
      <c r="M20" t="str">
        <f>IF($D20="user",IF(入力シート!H32&lt;&gt;"",入力シート!H32,IF(入力シート!$G$7&lt;&gt;"",入力シート!$G$7&amp;入力シート!C32,"")),"")</f>
        <v/>
      </c>
      <c r="N20" t="str">
        <f>IF($D20="user",IF(入力シート!I32&lt;&gt;"",入力シート!I32,IF(入力シート!$G$8&lt;&gt;"",入力シート!$G$8,"")),"")</f>
        <v/>
      </c>
      <c r="O20" t="str">
        <f>IF($D20="user",IF(入力シート!J32&lt;&gt;"",入力シート!J32,IF(入力シート!$G$9&lt;&gt;"",入力シート!$G$9,"")),"")</f>
        <v/>
      </c>
      <c r="P20" t="str">
        <f>IF($D20="user",IF(入力シート!K32&lt;&gt;"",入力シート!K32,IF(入力シート!$G$10&lt;&gt;"",入力シート!$G$10&amp;入力シート!C32,"")),"")</f>
        <v/>
      </c>
    </row>
    <row r="21" spans="1:16" x14ac:dyDescent="0.15">
      <c r="A21" s="4">
        <v>20</v>
      </c>
      <c r="B21" t="str">
        <f>IF(COUNTBLANK(入力シート!B33)=0,"○","")</f>
        <v/>
      </c>
      <c r="C21" t="str">
        <f>IF(COUNTBLANK(B21)=0,"CN="&amp;K21&amp;","&amp;入力シート!$D$5,"")</f>
        <v/>
      </c>
      <c r="D21" t="str">
        <f>IF(COUNTBLANK(入力シート!B33)=0,入力シート!B33,"")</f>
        <v/>
      </c>
      <c r="E21" t="str">
        <f>IF(COUNTBLANK(入力シート!C33)=0,入力シート!C33,"")</f>
        <v/>
      </c>
      <c r="F21" t="str">
        <f>IF(COUNTBLANK(入力シート!D33)=0,入力シート!D33,"")</f>
        <v/>
      </c>
      <c r="G21" t="str">
        <f>IF(COUNTBLANK(入力シート!E33)=0,入力シート!E33,"")</f>
        <v/>
      </c>
      <c r="H21" t="str">
        <f>IF(COUNTBLANK(入力シート!F33)=0,入力シート!F33,"")</f>
        <v/>
      </c>
      <c r="I21" t="str">
        <f>IF(COUNTBLANK(入力シート!N33)=0,入力シート!N33,"")</f>
        <v/>
      </c>
      <c r="J21" t="str">
        <f>IF(COUNTBLANK(入力シート!L33)=0,入力シート!L33,"")</f>
        <v/>
      </c>
      <c r="K21" t="str">
        <f>IF(COUNTBLANK(入力シート!M33)=0,入力シート!M33,"")</f>
        <v/>
      </c>
      <c r="L21" t="str">
        <f>IF(COUNTBLANK(入力シート!G33)=0,入力シート!G33,"")</f>
        <v/>
      </c>
      <c r="M21" t="str">
        <f>IF($D21="user",IF(入力シート!H33&lt;&gt;"",入力シート!H33,IF(入力シート!$G$7&lt;&gt;"",入力シート!$G$7&amp;入力シート!C33,"")),"")</f>
        <v/>
      </c>
      <c r="N21" t="str">
        <f>IF($D21="user",IF(入力シート!I33&lt;&gt;"",入力シート!I33,IF(入力シート!$G$8&lt;&gt;"",入力シート!$G$8,"")),"")</f>
        <v/>
      </c>
      <c r="O21" t="str">
        <f>IF($D21="user",IF(入力シート!J33&lt;&gt;"",入力シート!J33,IF(入力シート!$G$9&lt;&gt;"",入力シート!$G$9,"")),"")</f>
        <v/>
      </c>
      <c r="P21" t="str">
        <f>IF($D21="user",IF(入力シート!K33&lt;&gt;"",入力シート!K33,IF(入力シート!$G$10&lt;&gt;"",入力シート!$G$10&amp;入力シート!C33,"")),"")</f>
        <v/>
      </c>
    </row>
    <row r="22" spans="1:16" x14ac:dyDescent="0.15">
      <c r="A22" s="4">
        <v>21</v>
      </c>
      <c r="B22" t="str">
        <f>IF(COUNTBLANK(入力シート!B34)=0,"○","")</f>
        <v/>
      </c>
      <c r="C22" t="str">
        <f>IF(COUNTBLANK(B22)=0,"CN="&amp;K22&amp;","&amp;入力シート!$D$5,"")</f>
        <v/>
      </c>
      <c r="D22" t="str">
        <f>IF(COUNTBLANK(入力シート!B34)=0,入力シート!B34,"")</f>
        <v/>
      </c>
      <c r="E22" t="str">
        <f>IF(COUNTBLANK(入力シート!C34)=0,入力シート!C34,"")</f>
        <v/>
      </c>
      <c r="F22" t="str">
        <f>IF(COUNTBLANK(入力シート!D34)=0,入力シート!D34,"")</f>
        <v/>
      </c>
      <c r="G22" t="str">
        <f>IF(COUNTBLANK(入力シート!E34)=0,入力シート!E34,"")</f>
        <v/>
      </c>
      <c r="H22" t="str">
        <f>IF(COUNTBLANK(入力シート!F34)=0,入力シート!F34,"")</f>
        <v/>
      </c>
      <c r="I22" t="str">
        <f>IF(COUNTBLANK(入力シート!N34)=0,入力シート!N34,"")</f>
        <v/>
      </c>
      <c r="J22" t="str">
        <f>IF(COUNTBLANK(入力シート!L34)=0,入力シート!L34,"")</f>
        <v/>
      </c>
      <c r="K22" t="str">
        <f>IF(COUNTBLANK(入力シート!M34)=0,入力シート!M34,"")</f>
        <v/>
      </c>
      <c r="L22" t="str">
        <f>IF(COUNTBLANK(入力シート!G34)=0,入力シート!G34,"")</f>
        <v/>
      </c>
      <c r="M22" t="str">
        <f>IF($D22="user",IF(入力シート!H34&lt;&gt;"",入力シート!H34,IF(入力シート!$G$7&lt;&gt;"",入力シート!$G$7&amp;入力シート!C34,"")),"")</f>
        <v/>
      </c>
      <c r="N22" t="str">
        <f>IF($D22="user",IF(入力シート!I34&lt;&gt;"",入力シート!I34,IF(入力シート!$G$8&lt;&gt;"",入力シート!$G$8,"")),"")</f>
        <v/>
      </c>
      <c r="O22" t="str">
        <f>IF($D22="user",IF(入力シート!J34&lt;&gt;"",入力シート!J34,IF(入力シート!$G$9&lt;&gt;"",入力シート!$G$9,"")),"")</f>
        <v/>
      </c>
      <c r="P22" t="str">
        <f>IF($D22="user",IF(入力シート!K34&lt;&gt;"",入力シート!K34,IF(入力シート!$G$10&lt;&gt;"",入力シート!$G$10&amp;入力シート!C34,"")),"")</f>
        <v/>
      </c>
    </row>
    <row r="23" spans="1:16" x14ac:dyDescent="0.15">
      <c r="A23" s="4">
        <v>22</v>
      </c>
      <c r="B23" t="str">
        <f>IF(COUNTBLANK(入力シート!B35)=0,"○","")</f>
        <v/>
      </c>
      <c r="C23" t="str">
        <f>IF(COUNTBLANK(B23)=0,"CN="&amp;K23&amp;","&amp;入力シート!$D$5,"")</f>
        <v/>
      </c>
      <c r="D23" t="str">
        <f>IF(COUNTBLANK(入力シート!B35)=0,入力シート!B35,"")</f>
        <v/>
      </c>
      <c r="E23" t="str">
        <f>IF(COUNTBLANK(入力シート!C35)=0,入力シート!C35,"")</f>
        <v/>
      </c>
      <c r="F23" t="str">
        <f>IF(COUNTBLANK(入力シート!D35)=0,入力シート!D35,"")</f>
        <v/>
      </c>
      <c r="G23" t="str">
        <f>IF(COUNTBLANK(入力シート!E35)=0,入力シート!E35,"")</f>
        <v/>
      </c>
      <c r="H23" t="str">
        <f>IF(COUNTBLANK(入力シート!F35)=0,入力シート!F35,"")</f>
        <v/>
      </c>
      <c r="I23" t="str">
        <f>IF(COUNTBLANK(入力シート!N35)=0,入力シート!N35,"")</f>
        <v/>
      </c>
      <c r="J23" t="str">
        <f>IF(COUNTBLANK(入力シート!L35)=0,入力シート!L35,"")</f>
        <v/>
      </c>
      <c r="K23" t="str">
        <f>IF(COUNTBLANK(入力シート!M35)=0,入力シート!M35,"")</f>
        <v/>
      </c>
      <c r="L23" t="str">
        <f>IF(COUNTBLANK(入力シート!G35)=0,入力シート!G35,"")</f>
        <v/>
      </c>
      <c r="M23" t="str">
        <f>IF($D23="user",IF(入力シート!H35&lt;&gt;"",入力シート!H35,IF(入力シート!$G$7&lt;&gt;"",入力シート!$G$7&amp;入力シート!C35,"")),"")</f>
        <v/>
      </c>
      <c r="N23" t="str">
        <f>IF($D23="user",IF(入力シート!I35&lt;&gt;"",入力シート!I35,IF(入力シート!$G$8&lt;&gt;"",入力シート!$G$8,"")),"")</f>
        <v/>
      </c>
      <c r="O23" t="str">
        <f>IF($D23="user",IF(入力シート!J35&lt;&gt;"",入力シート!J35,IF(入力シート!$G$9&lt;&gt;"",入力シート!$G$9,"")),"")</f>
        <v/>
      </c>
      <c r="P23" t="str">
        <f>IF($D23="user",IF(入力シート!K35&lt;&gt;"",入力シート!K35,IF(入力シート!$G$10&lt;&gt;"",入力シート!$G$10&amp;入力シート!C35,"")),"")</f>
        <v/>
      </c>
    </row>
    <row r="24" spans="1:16" x14ac:dyDescent="0.15">
      <c r="A24" s="4">
        <v>23</v>
      </c>
      <c r="B24" t="str">
        <f>IF(COUNTBLANK(入力シート!B36)=0,"○","")</f>
        <v/>
      </c>
      <c r="C24" t="str">
        <f>IF(COUNTBLANK(B24)=0,"CN="&amp;K24&amp;","&amp;入力シート!$D$5,"")</f>
        <v/>
      </c>
      <c r="D24" t="str">
        <f>IF(COUNTBLANK(入力シート!B36)=0,入力シート!B36,"")</f>
        <v/>
      </c>
      <c r="E24" t="str">
        <f>IF(COUNTBLANK(入力シート!C36)=0,入力シート!C36,"")</f>
        <v/>
      </c>
      <c r="F24" t="str">
        <f>IF(COUNTBLANK(入力シート!D36)=0,入力シート!D36,"")</f>
        <v/>
      </c>
      <c r="G24" t="str">
        <f>IF(COUNTBLANK(入力シート!E36)=0,入力シート!E36,"")</f>
        <v/>
      </c>
      <c r="H24" t="str">
        <f>IF(COUNTBLANK(入力シート!F36)=0,入力シート!F36,"")</f>
        <v/>
      </c>
      <c r="I24" t="str">
        <f>IF(COUNTBLANK(入力シート!N36)=0,入力シート!N36,"")</f>
        <v/>
      </c>
      <c r="J24" t="str">
        <f>IF(COUNTBLANK(入力シート!L36)=0,入力シート!L36,"")</f>
        <v/>
      </c>
      <c r="K24" t="str">
        <f>IF(COUNTBLANK(入力シート!M36)=0,入力シート!M36,"")</f>
        <v/>
      </c>
      <c r="L24" t="str">
        <f>IF(COUNTBLANK(入力シート!G36)=0,入力シート!G36,"")</f>
        <v/>
      </c>
      <c r="M24" t="str">
        <f>IF($D24="user",IF(入力シート!H36&lt;&gt;"",入力シート!H36,IF(入力シート!$G$7&lt;&gt;"",入力シート!$G$7&amp;入力シート!C36,"")),"")</f>
        <v/>
      </c>
      <c r="N24" t="str">
        <f>IF($D24="user",IF(入力シート!I36&lt;&gt;"",入力シート!I36,IF(入力シート!$G$8&lt;&gt;"",入力シート!$G$8,"")),"")</f>
        <v/>
      </c>
      <c r="O24" t="str">
        <f>IF($D24="user",IF(入力シート!J36&lt;&gt;"",入力シート!J36,IF(入力シート!$G$9&lt;&gt;"",入力シート!$G$9,"")),"")</f>
        <v/>
      </c>
      <c r="P24" t="str">
        <f>IF($D24="user",IF(入力シート!K36&lt;&gt;"",入力シート!K36,IF(入力シート!$G$10&lt;&gt;"",入力シート!$G$10&amp;入力シート!C36,"")),"")</f>
        <v/>
      </c>
    </row>
    <row r="25" spans="1:16" x14ac:dyDescent="0.15">
      <c r="A25" s="4">
        <v>24</v>
      </c>
      <c r="B25" t="str">
        <f>IF(COUNTBLANK(入力シート!B37)=0,"○","")</f>
        <v/>
      </c>
      <c r="C25" t="str">
        <f>IF(COUNTBLANK(B25)=0,"CN="&amp;K25&amp;","&amp;入力シート!$D$5,"")</f>
        <v/>
      </c>
      <c r="D25" t="str">
        <f>IF(COUNTBLANK(入力シート!B37)=0,入力シート!B37,"")</f>
        <v/>
      </c>
      <c r="E25" t="str">
        <f>IF(COUNTBLANK(入力シート!C37)=0,入力シート!C37,"")</f>
        <v/>
      </c>
      <c r="F25" t="str">
        <f>IF(COUNTBLANK(入力シート!D37)=0,入力シート!D37,"")</f>
        <v/>
      </c>
      <c r="G25" t="str">
        <f>IF(COUNTBLANK(入力シート!E37)=0,入力シート!E37,"")</f>
        <v/>
      </c>
      <c r="H25" t="str">
        <f>IF(COUNTBLANK(入力シート!F37)=0,入力シート!F37,"")</f>
        <v/>
      </c>
      <c r="I25" t="str">
        <f>IF(COUNTBLANK(入力シート!N37)=0,入力シート!N37,"")</f>
        <v/>
      </c>
      <c r="J25" t="str">
        <f>IF(COUNTBLANK(入力シート!L37)=0,入力シート!L37,"")</f>
        <v/>
      </c>
      <c r="K25" t="str">
        <f>IF(COUNTBLANK(入力シート!M37)=0,入力シート!M37,"")</f>
        <v/>
      </c>
      <c r="L25" t="str">
        <f>IF(COUNTBLANK(入力シート!G37)=0,入力シート!G37,"")</f>
        <v/>
      </c>
      <c r="M25" t="str">
        <f>IF($D25="user",IF(入力シート!H37&lt;&gt;"",入力シート!H37,IF(入力シート!$G$7&lt;&gt;"",入力シート!$G$7&amp;入力シート!C37,"")),"")</f>
        <v/>
      </c>
      <c r="N25" t="str">
        <f>IF($D25="user",IF(入力シート!I37&lt;&gt;"",入力シート!I37,IF(入力シート!$G$8&lt;&gt;"",入力シート!$G$8,"")),"")</f>
        <v/>
      </c>
      <c r="O25" t="str">
        <f>IF($D25="user",IF(入力シート!J37&lt;&gt;"",入力シート!J37,IF(入力シート!$G$9&lt;&gt;"",入力シート!$G$9,"")),"")</f>
        <v/>
      </c>
      <c r="P25" t="str">
        <f>IF($D25="user",IF(入力シート!K37&lt;&gt;"",入力シート!K37,IF(入力シート!$G$10&lt;&gt;"",入力シート!$G$10&amp;入力シート!C37,"")),"")</f>
        <v/>
      </c>
    </row>
    <row r="26" spans="1:16" x14ac:dyDescent="0.15">
      <c r="A26" s="4">
        <v>25</v>
      </c>
      <c r="B26" t="str">
        <f>IF(COUNTBLANK(入力シート!B38)=0,"○","")</f>
        <v/>
      </c>
      <c r="C26" t="str">
        <f>IF(COUNTBLANK(B26)=0,"CN="&amp;K26&amp;","&amp;入力シート!$D$5,"")</f>
        <v/>
      </c>
      <c r="D26" t="str">
        <f>IF(COUNTBLANK(入力シート!B38)=0,入力シート!B38,"")</f>
        <v/>
      </c>
      <c r="E26" t="str">
        <f>IF(COUNTBLANK(入力シート!C38)=0,入力シート!C38,"")</f>
        <v/>
      </c>
      <c r="F26" t="str">
        <f>IF(COUNTBLANK(入力シート!D38)=0,入力シート!D38,"")</f>
        <v/>
      </c>
      <c r="G26" t="str">
        <f>IF(COUNTBLANK(入力シート!E38)=0,入力シート!E38,"")</f>
        <v/>
      </c>
      <c r="H26" t="str">
        <f>IF(COUNTBLANK(入力シート!F38)=0,入力シート!F38,"")</f>
        <v/>
      </c>
      <c r="I26" t="str">
        <f>IF(COUNTBLANK(入力シート!N38)=0,入力シート!N38,"")</f>
        <v/>
      </c>
      <c r="J26" t="str">
        <f>IF(COUNTBLANK(入力シート!L38)=0,入力シート!L38,"")</f>
        <v/>
      </c>
      <c r="K26" t="str">
        <f>IF(COUNTBLANK(入力シート!M38)=0,入力シート!M38,"")</f>
        <v/>
      </c>
      <c r="L26" t="str">
        <f>IF(COUNTBLANK(入力シート!G38)=0,入力シート!G38,"")</f>
        <v/>
      </c>
      <c r="M26" t="str">
        <f>IF($D26="user",IF(入力シート!H38&lt;&gt;"",入力シート!H38,IF(入力シート!$G$7&lt;&gt;"",入力シート!$G$7&amp;入力シート!C38,"")),"")</f>
        <v/>
      </c>
      <c r="N26" t="str">
        <f>IF($D26="user",IF(入力シート!I38&lt;&gt;"",入力シート!I38,IF(入力シート!$G$8&lt;&gt;"",入力シート!$G$8,"")),"")</f>
        <v/>
      </c>
      <c r="O26" t="str">
        <f>IF($D26="user",IF(入力シート!J38&lt;&gt;"",入力シート!J38,IF(入力シート!$G$9&lt;&gt;"",入力シート!$G$9,"")),"")</f>
        <v/>
      </c>
      <c r="P26" t="str">
        <f>IF($D26="user",IF(入力シート!K38&lt;&gt;"",入力シート!K38,IF(入力シート!$G$10&lt;&gt;"",入力シート!$G$10&amp;入力シート!C38,"")),"")</f>
        <v/>
      </c>
    </row>
    <row r="27" spans="1:16" x14ac:dyDescent="0.15">
      <c r="A27" s="4">
        <v>26</v>
      </c>
      <c r="B27" t="str">
        <f>IF(COUNTBLANK(入力シート!B39)=0,"○","")</f>
        <v/>
      </c>
      <c r="C27" t="str">
        <f>IF(COUNTBLANK(B27)=0,"CN="&amp;K27&amp;","&amp;入力シート!$D$5,"")</f>
        <v/>
      </c>
      <c r="D27" t="str">
        <f>IF(COUNTBLANK(入力シート!B39)=0,入力シート!B39,"")</f>
        <v/>
      </c>
      <c r="E27" t="str">
        <f>IF(COUNTBLANK(入力シート!C39)=0,入力シート!C39,"")</f>
        <v/>
      </c>
      <c r="F27" t="str">
        <f>IF(COUNTBLANK(入力シート!D39)=0,入力シート!D39,"")</f>
        <v/>
      </c>
      <c r="G27" t="str">
        <f>IF(COUNTBLANK(入力シート!E39)=0,入力シート!E39,"")</f>
        <v/>
      </c>
      <c r="H27" t="str">
        <f>IF(COUNTBLANK(入力シート!F39)=0,入力シート!F39,"")</f>
        <v/>
      </c>
      <c r="I27" t="str">
        <f>IF(COUNTBLANK(入力シート!N39)=0,入力シート!N39,"")</f>
        <v/>
      </c>
      <c r="J27" t="str">
        <f>IF(COUNTBLANK(入力シート!L39)=0,入力シート!L39,"")</f>
        <v/>
      </c>
      <c r="K27" t="str">
        <f>IF(COUNTBLANK(入力シート!M39)=0,入力シート!M39,"")</f>
        <v/>
      </c>
      <c r="L27" t="str">
        <f>IF(COUNTBLANK(入力シート!G39)=0,入力シート!G39,"")</f>
        <v/>
      </c>
      <c r="M27" t="str">
        <f>IF($D27="user",IF(入力シート!H39&lt;&gt;"",入力シート!H39,IF(入力シート!$G$7&lt;&gt;"",入力シート!$G$7&amp;入力シート!C39,"")),"")</f>
        <v/>
      </c>
      <c r="N27" t="str">
        <f>IF($D27="user",IF(入力シート!I39&lt;&gt;"",入力シート!I39,IF(入力シート!$G$8&lt;&gt;"",入力シート!$G$8,"")),"")</f>
        <v/>
      </c>
      <c r="O27" t="str">
        <f>IF($D27="user",IF(入力シート!J39&lt;&gt;"",入力シート!J39,IF(入力シート!$G$9&lt;&gt;"",入力シート!$G$9,"")),"")</f>
        <v/>
      </c>
      <c r="P27" t="str">
        <f>IF($D27="user",IF(入力シート!K39&lt;&gt;"",入力シート!K39,IF(入力シート!$G$10&lt;&gt;"",入力シート!$G$10&amp;入力シート!C39,"")),"")</f>
        <v/>
      </c>
    </row>
    <row r="28" spans="1:16" x14ac:dyDescent="0.15">
      <c r="A28" s="4">
        <v>27</v>
      </c>
      <c r="B28" t="str">
        <f>IF(COUNTBLANK(入力シート!B40)=0,"○","")</f>
        <v/>
      </c>
      <c r="C28" t="str">
        <f>IF(COUNTBLANK(B28)=0,"CN="&amp;K28&amp;","&amp;入力シート!$D$5,"")</f>
        <v/>
      </c>
      <c r="D28" t="str">
        <f>IF(COUNTBLANK(入力シート!B40)=0,入力シート!B40,"")</f>
        <v/>
      </c>
      <c r="E28" t="str">
        <f>IF(COUNTBLANK(入力シート!C40)=0,入力シート!C40,"")</f>
        <v/>
      </c>
      <c r="F28" t="str">
        <f>IF(COUNTBLANK(入力シート!D40)=0,入力シート!D40,"")</f>
        <v/>
      </c>
      <c r="G28" t="str">
        <f>IF(COUNTBLANK(入力シート!E40)=0,入力シート!E40,"")</f>
        <v/>
      </c>
      <c r="H28" t="str">
        <f>IF(COUNTBLANK(入力シート!F40)=0,入力シート!F40,"")</f>
        <v/>
      </c>
      <c r="I28" t="str">
        <f>IF(COUNTBLANK(入力シート!N40)=0,入力シート!N40,"")</f>
        <v/>
      </c>
      <c r="J28" t="str">
        <f>IF(COUNTBLANK(入力シート!L40)=0,入力シート!L40,"")</f>
        <v/>
      </c>
      <c r="K28" t="str">
        <f>IF(COUNTBLANK(入力シート!M40)=0,入力シート!M40,"")</f>
        <v/>
      </c>
      <c r="L28" t="str">
        <f>IF(COUNTBLANK(入力シート!G40)=0,入力シート!G40,"")</f>
        <v/>
      </c>
      <c r="M28" t="str">
        <f>IF($D28="user",IF(入力シート!H40&lt;&gt;"",入力シート!H40,IF(入力シート!$G$7&lt;&gt;"",入力シート!$G$7&amp;入力シート!C40,"")),"")</f>
        <v/>
      </c>
      <c r="N28" t="str">
        <f>IF($D28="user",IF(入力シート!I40&lt;&gt;"",入力シート!I40,IF(入力シート!$G$8&lt;&gt;"",入力シート!$G$8,"")),"")</f>
        <v/>
      </c>
      <c r="O28" t="str">
        <f>IF($D28="user",IF(入力シート!J40&lt;&gt;"",入力シート!J40,IF(入力シート!$G$9&lt;&gt;"",入力シート!$G$9,"")),"")</f>
        <v/>
      </c>
      <c r="P28" t="str">
        <f>IF($D28="user",IF(入力シート!K40&lt;&gt;"",入力シート!K40,IF(入力シート!$G$10&lt;&gt;"",入力シート!$G$10&amp;入力シート!C40,"")),"")</f>
        <v/>
      </c>
    </row>
    <row r="29" spans="1:16" x14ac:dyDescent="0.15">
      <c r="A29" s="4">
        <v>28</v>
      </c>
      <c r="B29" t="str">
        <f>IF(COUNTBLANK(入力シート!B41)=0,"○","")</f>
        <v/>
      </c>
      <c r="C29" t="str">
        <f>IF(COUNTBLANK(B29)=0,"CN="&amp;K29&amp;","&amp;入力シート!$D$5,"")</f>
        <v/>
      </c>
      <c r="D29" t="str">
        <f>IF(COUNTBLANK(入力シート!B41)=0,入力シート!B41,"")</f>
        <v/>
      </c>
      <c r="E29" t="str">
        <f>IF(COUNTBLANK(入力シート!C41)=0,入力シート!C41,"")</f>
        <v/>
      </c>
      <c r="F29" t="str">
        <f>IF(COUNTBLANK(入力シート!D41)=0,入力シート!D41,"")</f>
        <v/>
      </c>
      <c r="G29" t="str">
        <f>IF(COUNTBLANK(入力シート!E41)=0,入力シート!E41,"")</f>
        <v/>
      </c>
      <c r="H29" t="str">
        <f>IF(COUNTBLANK(入力シート!F41)=0,入力シート!F41,"")</f>
        <v/>
      </c>
      <c r="I29" t="str">
        <f>IF(COUNTBLANK(入力シート!N41)=0,入力シート!N41,"")</f>
        <v/>
      </c>
      <c r="J29" t="str">
        <f>IF(COUNTBLANK(入力シート!L41)=0,入力シート!L41,"")</f>
        <v/>
      </c>
      <c r="K29" t="str">
        <f>IF(COUNTBLANK(入力シート!M41)=0,入力シート!M41,"")</f>
        <v/>
      </c>
      <c r="L29" t="str">
        <f>IF(COUNTBLANK(入力シート!G41)=0,入力シート!G41,"")</f>
        <v/>
      </c>
      <c r="M29" t="str">
        <f>IF($D29="user",IF(入力シート!H41&lt;&gt;"",入力シート!H41,IF(入力シート!$G$7&lt;&gt;"",入力シート!$G$7&amp;入力シート!C41,"")),"")</f>
        <v/>
      </c>
      <c r="N29" t="str">
        <f>IF($D29="user",IF(入力シート!I41&lt;&gt;"",入力シート!I41,IF(入力シート!$G$8&lt;&gt;"",入力シート!$G$8,"")),"")</f>
        <v/>
      </c>
      <c r="O29" t="str">
        <f>IF($D29="user",IF(入力シート!J41&lt;&gt;"",入力シート!J41,IF(入力シート!$G$9&lt;&gt;"",入力シート!$G$9,"")),"")</f>
        <v/>
      </c>
      <c r="P29" t="str">
        <f>IF($D29="user",IF(入力シート!K41&lt;&gt;"",入力シート!K41,IF(入力シート!$G$10&lt;&gt;"",入力シート!$G$10&amp;入力シート!C41,"")),"")</f>
        <v/>
      </c>
    </row>
    <row r="30" spans="1:16" x14ac:dyDescent="0.15">
      <c r="A30" s="4">
        <v>29</v>
      </c>
      <c r="B30" t="str">
        <f>IF(COUNTBLANK(入力シート!B42)=0,"○","")</f>
        <v/>
      </c>
      <c r="C30" t="str">
        <f>IF(COUNTBLANK(B30)=0,"CN="&amp;K30&amp;","&amp;入力シート!$D$5,"")</f>
        <v/>
      </c>
      <c r="D30" t="str">
        <f>IF(COUNTBLANK(入力シート!B42)=0,入力シート!B42,"")</f>
        <v/>
      </c>
      <c r="E30" t="str">
        <f>IF(COUNTBLANK(入力シート!C42)=0,入力シート!C42,"")</f>
        <v/>
      </c>
      <c r="F30" t="str">
        <f>IF(COUNTBLANK(入力シート!D42)=0,入力シート!D42,"")</f>
        <v/>
      </c>
      <c r="G30" t="str">
        <f>IF(COUNTBLANK(入力シート!E42)=0,入力シート!E42,"")</f>
        <v/>
      </c>
      <c r="H30" t="str">
        <f>IF(COUNTBLANK(入力シート!F42)=0,入力シート!F42,"")</f>
        <v/>
      </c>
      <c r="I30" t="str">
        <f>IF(COUNTBLANK(入力シート!N42)=0,入力シート!N42,"")</f>
        <v/>
      </c>
      <c r="J30" t="str">
        <f>IF(COUNTBLANK(入力シート!L42)=0,入力シート!L42,"")</f>
        <v/>
      </c>
      <c r="K30" t="str">
        <f>IF(COUNTBLANK(入力シート!M42)=0,入力シート!M42,"")</f>
        <v/>
      </c>
      <c r="L30" t="str">
        <f>IF(COUNTBLANK(入力シート!G42)=0,入力シート!G42,"")</f>
        <v/>
      </c>
      <c r="M30" t="str">
        <f>IF($D30="user",IF(入力シート!H42&lt;&gt;"",入力シート!H42,IF(入力シート!$G$7&lt;&gt;"",入力シート!$G$7&amp;入力シート!C42,"")),"")</f>
        <v/>
      </c>
      <c r="N30" t="str">
        <f>IF($D30="user",IF(入力シート!I42&lt;&gt;"",入力シート!I42,IF(入力シート!$G$8&lt;&gt;"",入力シート!$G$8,"")),"")</f>
        <v/>
      </c>
      <c r="O30" t="str">
        <f>IF($D30="user",IF(入力シート!J42&lt;&gt;"",入力シート!J42,IF(入力シート!$G$9&lt;&gt;"",入力シート!$G$9,"")),"")</f>
        <v/>
      </c>
      <c r="P30" t="str">
        <f>IF($D30="user",IF(入力シート!K42&lt;&gt;"",入力シート!K42,IF(入力シート!$G$10&lt;&gt;"",入力シート!$G$10&amp;入力シート!C42,"")),"")</f>
        <v/>
      </c>
    </row>
    <row r="31" spans="1:16" x14ac:dyDescent="0.15">
      <c r="A31" s="4">
        <v>30</v>
      </c>
      <c r="B31" t="str">
        <f>IF(COUNTBLANK(入力シート!B43)=0,"○","")</f>
        <v/>
      </c>
      <c r="C31" t="str">
        <f>IF(COUNTBLANK(B31)=0,"CN="&amp;K31&amp;","&amp;入力シート!$D$5,"")</f>
        <v/>
      </c>
      <c r="D31" t="str">
        <f>IF(COUNTBLANK(入力シート!B43)=0,入力シート!B43,"")</f>
        <v/>
      </c>
      <c r="E31" t="str">
        <f>IF(COUNTBLANK(入力シート!C43)=0,入力シート!C43,"")</f>
        <v/>
      </c>
      <c r="F31" t="str">
        <f>IF(COUNTBLANK(入力シート!D43)=0,入力シート!D43,"")</f>
        <v/>
      </c>
      <c r="G31" t="str">
        <f>IF(COUNTBLANK(入力シート!E43)=0,入力シート!E43,"")</f>
        <v/>
      </c>
      <c r="H31" t="str">
        <f>IF(COUNTBLANK(入力シート!F43)=0,入力シート!F43,"")</f>
        <v/>
      </c>
      <c r="I31" t="str">
        <f>IF(COUNTBLANK(入力シート!N43)=0,入力シート!N43,"")</f>
        <v/>
      </c>
      <c r="J31" t="str">
        <f>IF(COUNTBLANK(入力シート!L43)=0,入力シート!L43,"")</f>
        <v/>
      </c>
      <c r="K31" t="str">
        <f>IF(COUNTBLANK(入力シート!M43)=0,入力シート!M43,"")</f>
        <v/>
      </c>
      <c r="L31" t="str">
        <f>IF(COUNTBLANK(入力シート!G43)=0,入力シート!G43,"")</f>
        <v/>
      </c>
      <c r="M31" t="str">
        <f>IF($D31="user",IF(入力シート!H43&lt;&gt;"",入力シート!H43,IF(入力シート!$G$7&lt;&gt;"",入力シート!$G$7&amp;入力シート!C43,"")),"")</f>
        <v/>
      </c>
      <c r="N31" t="str">
        <f>IF($D31="user",IF(入力シート!I43&lt;&gt;"",入力シート!I43,IF(入力シート!$G$8&lt;&gt;"",入力シート!$G$8,"")),"")</f>
        <v/>
      </c>
      <c r="O31" t="str">
        <f>IF($D31="user",IF(入力シート!J43&lt;&gt;"",入力シート!J43,IF(入力シート!$G$9&lt;&gt;"",入力シート!$G$9,"")),"")</f>
        <v/>
      </c>
      <c r="P31" t="str">
        <f>IF($D31="user",IF(入力シート!K43&lt;&gt;"",入力シート!K43,IF(入力シート!$G$10&lt;&gt;"",入力シート!$G$10&amp;入力シート!C43,"")),"")</f>
        <v/>
      </c>
    </row>
    <row r="32" spans="1:16" x14ac:dyDescent="0.15">
      <c r="A32" s="4">
        <v>31</v>
      </c>
      <c r="B32" t="str">
        <f>IF(COUNTBLANK(入力シート!B44)=0,"○","")</f>
        <v/>
      </c>
      <c r="C32" t="str">
        <f>IF(COUNTBLANK(B32)=0,"CN="&amp;K32&amp;","&amp;入力シート!$D$5,"")</f>
        <v/>
      </c>
      <c r="D32" t="str">
        <f>IF(COUNTBLANK(入力シート!B44)=0,入力シート!B44,"")</f>
        <v/>
      </c>
      <c r="E32" t="str">
        <f>IF(COUNTBLANK(入力シート!C44)=0,入力シート!C44,"")</f>
        <v/>
      </c>
      <c r="F32" t="str">
        <f>IF(COUNTBLANK(入力シート!D44)=0,入力シート!D44,"")</f>
        <v/>
      </c>
      <c r="G32" t="str">
        <f>IF(COUNTBLANK(入力シート!E44)=0,入力シート!E44,"")</f>
        <v/>
      </c>
      <c r="H32" t="str">
        <f>IF(COUNTBLANK(入力シート!F44)=0,入力シート!F44,"")</f>
        <v/>
      </c>
      <c r="I32" t="str">
        <f>IF(COUNTBLANK(入力シート!N44)=0,入力シート!N44,"")</f>
        <v/>
      </c>
      <c r="J32" t="str">
        <f>IF(COUNTBLANK(入力シート!L44)=0,入力シート!L44,"")</f>
        <v/>
      </c>
      <c r="K32" t="str">
        <f>IF(COUNTBLANK(入力シート!M44)=0,入力シート!M44,"")</f>
        <v/>
      </c>
      <c r="L32" t="str">
        <f>IF(COUNTBLANK(入力シート!G44)=0,入力シート!G44,"")</f>
        <v/>
      </c>
      <c r="M32" t="str">
        <f>IF($D32="user",IF(入力シート!H44&lt;&gt;"",入力シート!H44,IF(入力シート!$G$7&lt;&gt;"",入力シート!$G$7&amp;入力シート!C44,"")),"")</f>
        <v/>
      </c>
      <c r="N32" t="str">
        <f>IF($D32="user",IF(入力シート!I44&lt;&gt;"",入力シート!I44,IF(入力シート!$G$8&lt;&gt;"",入力シート!$G$8,"")),"")</f>
        <v/>
      </c>
      <c r="O32" t="str">
        <f>IF($D32="user",IF(入力シート!J44&lt;&gt;"",入力シート!J44,IF(入力シート!$G$9&lt;&gt;"",入力シート!$G$9,"")),"")</f>
        <v/>
      </c>
      <c r="P32" t="str">
        <f>IF($D32="user",IF(入力シート!K44&lt;&gt;"",入力シート!K44,IF(入力シート!$G$10&lt;&gt;"",入力シート!$G$10&amp;入力シート!C44,"")),"")</f>
        <v/>
      </c>
    </row>
    <row r="33" spans="1:16" x14ac:dyDescent="0.15">
      <c r="A33" s="4">
        <v>32</v>
      </c>
      <c r="B33" t="str">
        <f>IF(COUNTBLANK(入力シート!B45)=0,"○","")</f>
        <v/>
      </c>
      <c r="C33" t="str">
        <f>IF(COUNTBLANK(B33)=0,"CN="&amp;K33&amp;","&amp;入力シート!$D$5,"")</f>
        <v/>
      </c>
      <c r="D33" t="str">
        <f>IF(COUNTBLANK(入力シート!B45)=0,入力シート!B45,"")</f>
        <v/>
      </c>
      <c r="E33" t="str">
        <f>IF(COUNTBLANK(入力シート!C45)=0,入力シート!C45,"")</f>
        <v/>
      </c>
      <c r="F33" t="str">
        <f>IF(COUNTBLANK(入力シート!D45)=0,入力シート!D45,"")</f>
        <v/>
      </c>
      <c r="G33" t="str">
        <f>IF(COUNTBLANK(入力シート!E45)=0,入力シート!E45,"")</f>
        <v/>
      </c>
      <c r="H33" t="str">
        <f>IF(COUNTBLANK(入力シート!F45)=0,入力シート!F45,"")</f>
        <v/>
      </c>
      <c r="I33" t="str">
        <f>IF(COUNTBLANK(入力シート!N45)=0,入力シート!N45,"")</f>
        <v/>
      </c>
      <c r="J33" t="str">
        <f>IF(COUNTBLANK(入力シート!L45)=0,入力シート!L45,"")</f>
        <v/>
      </c>
      <c r="K33" t="str">
        <f>IF(COUNTBLANK(入力シート!M45)=0,入力シート!M45,"")</f>
        <v/>
      </c>
      <c r="L33" t="str">
        <f>IF(COUNTBLANK(入力シート!G45)=0,入力シート!G45,"")</f>
        <v/>
      </c>
      <c r="M33" t="str">
        <f>IF($D33="user",IF(入力シート!H45&lt;&gt;"",入力シート!H45,IF(入力シート!$G$7&lt;&gt;"",入力シート!$G$7&amp;入力シート!C45,"")),"")</f>
        <v/>
      </c>
      <c r="N33" t="str">
        <f>IF($D33="user",IF(入力シート!I45&lt;&gt;"",入力シート!I45,IF(入力シート!$G$8&lt;&gt;"",入力シート!$G$8,"")),"")</f>
        <v/>
      </c>
      <c r="O33" t="str">
        <f>IF($D33="user",IF(入力シート!J45&lt;&gt;"",入力シート!J45,IF(入力シート!$G$9&lt;&gt;"",入力シート!$G$9,"")),"")</f>
        <v/>
      </c>
      <c r="P33" t="str">
        <f>IF($D33="user",IF(入力シート!K45&lt;&gt;"",入力シート!K45,IF(入力シート!$G$10&lt;&gt;"",入力シート!$G$10&amp;入力シート!C45,"")),"")</f>
        <v/>
      </c>
    </row>
    <row r="34" spans="1:16" x14ac:dyDescent="0.15">
      <c r="A34" s="4">
        <v>33</v>
      </c>
      <c r="B34" t="str">
        <f>IF(COUNTBLANK(入力シート!B46)=0,"○","")</f>
        <v/>
      </c>
      <c r="C34" t="str">
        <f>IF(COUNTBLANK(B34)=0,"CN="&amp;K34&amp;","&amp;入力シート!$D$5,"")</f>
        <v/>
      </c>
      <c r="D34" t="str">
        <f>IF(COUNTBLANK(入力シート!B46)=0,入力シート!B46,"")</f>
        <v/>
      </c>
      <c r="E34" t="str">
        <f>IF(COUNTBLANK(入力シート!C46)=0,入力シート!C46,"")</f>
        <v/>
      </c>
      <c r="F34" t="str">
        <f>IF(COUNTBLANK(入力シート!D46)=0,入力シート!D46,"")</f>
        <v/>
      </c>
      <c r="G34" t="str">
        <f>IF(COUNTBLANK(入力シート!E46)=0,入力シート!E46,"")</f>
        <v/>
      </c>
      <c r="H34" t="str">
        <f>IF(COUNTBLANK(入力シート!F46)=0,入力シート!F46,"")</f>
        <v/>
      </c>
      <c r="I34" t="str">
        <f>IF(COUNTBLANK(入力シート!N46)=0,入力シート!N46,"")</f>
        <v/>
      </c>
      <c r="J34" t="str">
        <f>IF(COUNTBLANK(入力シート!L46)=0,入力シート!L46,"")</f>
        <v/>
      </c>
      <c r="K34" t="str">
        <f>IF(COUNTBLANK(入力シート!M46)=0,入力シート!M46,"")</f>
        <v/>
      </c>
      <c r="L34" t="str">
        <f>IF(COUNTBLANK(入力シート!G46)=0,入力シート!G46,"")</f>
        <v/>
      </c>
      <c r="M34" t="str">
        <f>IF($D34="user",IF(入力シート!H46&lt;&gt;"",入力シート!H46,IF(入力シート!$G$7&lt;&gt;"",入力シート!$G$7&amp;入力シート!C46,"")),"")</f>
        <v/>
      </c>
      <c r="N34" t="str">
        <f>IF($D34="user",IF(入力シート!I46&lt;&gt;"",入力シート!I46,IF(入力シート!$G$8&lt;&gt;"",入力シート!$G$8,"")),"")</f>
        <v/>
      </c>
      <c r="O34" t="str">
        <f>IF($D34="user",IF(入力シート!J46&lt;&gt;"",入力シート!J46,IF(入力シート!$G$9&lt;&gt;"",入力シート!$G$9,"")),"")</f>
        <v/>
      </c>
      <c r="P34" t="str">
        <f>IF($D34="user",IF(入力シート!K46&lt;&gt;"",入力シート!K46,IF(入力シート!$G$10&lt;&gt;"",入力シート!$G$10&amp;入力シート!C46,"")),"")</f>
        <v/>
      </c>
    </row>
    <row r="35" spans="1:16" x14ac:dyDescent="0.15">
      <c r="A35" s="4">
        <v>34</v>
      </c>
      <c r="B35" t="str">
        <f>IF(COUNTBLANK(入力シート!B47)=0,"○","")</f>
        <v/>
      </c>
      <c r="C35" t="str">
        <f>IF(COUNTBLANK(B35)=0,"CN="&amp;K35&amp;","&amp;入力シート!$D$5,"")</f>
        <v/>
      </c>
      <c r="D35" t="str">
        <f>IF(COUNTBLANK(入力シート!B47)=0,入力シート!B47,"")</f>
        <v/>
      </c>
      <c r="E35" t="str">
        <f>IF(COUNTBLANK(入力シート!C47)=0,入力シート!C47,"")</f>
        <v/>
      </c>
      <c r="F35" t="str">
        <f>IF(COUNTBLANK(入力シート!D47)=0,入力シート!D47,"")</f>
        <v/>
      </c>
      <c r="G35" t="str">
        <f>IF(COUNTBLANK(入力シート!E47)=0,入力シート!E47,"")</f>
        <v/>
      </c>
      <c r="H35" t="str">
        <f>IF(COUNTBLANK(入力シート!F47)=0,入力シート!F47,"")</f>
        <v/>
      </c>
      <c r="I35" t="str">
        <f>IF(COUNTBLANK(入力シート!N47)=0,入力シート!N47,"")</f>
        <v/>
      </c>
      <c r="J35" t="str">
        <f>IF(COUNTBLANK(入力シート!L47)=0,入力シート!L47,"")</f>
        <v/>
      </c>
      <c r="K35" t="str">
        <f>IF(COUNTBLANK(入力シート!M47)=0,入力シート!M47,"")</f>
        <v/>
      </c>
      <c r="L35" t="str">
        <f>IF(COUNTBLANK(入力シート!G47)=0,入力シート!G47,"")</f>
        <v/>
      </c>
      <c r="M35" t="str">
        <f>IF($D35="user",IF(入力シート!H47&lt;&gt;"",入力シート!H47,IF(入力シート!$G$7&lt;&gt;"",入力シート!$G$7&amp;入力シート!C47,"")),"")</f>
        <v/>
      </c>
      <c r="N35" t="str">
        <f>IF($D35="user",IF(入力シート!I47&lt;&gt;"",入力シート!I47,IF(入力シート!$G$8&lt;&gt;"",入力シート!$G$8,"")),"")</f>
        <v/>
      </c>
      <c r="O35" t="str">
        <f>IF($D35="user",IF(入力シート!J47&lt;&gt;"",入力シート!J47,IF(入力シート!$G$9&lt;&gt;"",入力シート!$G$9,"")),"")</f>
        <v/>
      </c>
      <c r="P35" t="str">
        <f>IF($D35="user",IF(入力シート!K47&lt;&gt;"",入力シート!K47,IF(入力シート!$G$10&lt;&gt;"",入力シート!$G$10&amp;入力シート!C47,"")),"")</f>
        <v/>
      </c>
    </row>
    <row r="36" spans="1:16" x14ac:dyDescent="0.15">
      <c r="A36" s="4">
        <v>35</v>
      </c>
      <c r="B36" t="str">
        <f>IF(COUNTBLANK(入力シート!B48)=0,"○","")</f>
        <v/>
      </c>
      <c r="C36" t="str">
        <f>IF(COUNTBLANK(B36)=0,"CN="&amp;K36&amp;","&amp;入力シート!$D$5,"")</f>
        <v/>
      </c>
      <c r="D36" t="str">
        <f>IF(COUNTBLANK(入力シート!B48)=0,入力シート!B48,"")</f>
        <v/>
      </c>
      <c r="E36" t="str">
        <f>IF(COUNTBLANK(入力シート!C48)=0,入力シート!C48,"")</f>
        <v/>
      </c>
      <c r="F36" t="str">
        <f>IF(COUNTBLANK(入力シート!D48)=0,入力シート!D48,"")</f>
        <v/>
      </c>
      <c r="G36" t="str">
        <f>IF(COUNTBLANK(入力シート!E48)=0,入力シート!E48,"")</f>
        <v/>
      </c>
      <c r="H36" t="str">
        <f>IF(COUNTBLANK(入力シート!F48)=0,入力シート!F48,"")</f>
        <v/>
      </c>
      <c r="I36" t="str">
        <f>IF(COUNTBLANK(入力シート!N48)=0,入力シート!N48,"")</f>
        <v/>
      </c>
      <c r="J36" t="str">
        <f>IF(COUNTBLANK(入力シート!L48)=0,入力シート!L48,"")</f>
        <v/>
      </c>
      <c r="K36" t="str">
        <f>IF(COUNTBLANK(入力シート!M48)=0,入力シート!M48,"")</f>
        <v/>
      </c>
      <c r="L36" t="str">
        <f>IF(COUNTBLANK(入力シート!G48)=0,入力シート!G48,"")</f>
        <v/>
      </c>
      <c r="M36" t="str">
        <f>IF($D36="user",IF(入力シート!H48&lt;&gt;"",入力シート!H48,IF(入力シート!$G$7&lt;&gt;"",入力シート!$G$7&amp;入力シート!C48,"")),"")</f>
        <v/>
      </c>
      <c r="N36" t="str">
        <f>IF($D36="user",IF(入力シート!I48&lt;&gt;"",入力シート!I48,IF(入力シート!$G$8&lt;&gt;"",入力シート!$G$8,"")),"")</f>
        <v/>
      </c>
      <c r="O36" t="str">
        <f>IF($D36="user",IF(入力シート!J48&lt;&gt;"",入力シート!J48,IF(入力シート!$G$9&lt;&gt;"",入力シート!$G$9,"")),"")</f>
        <v/>
      </c>
      <c r="P36" t="str">
        <f>IF($D36="user",IF(入力シート!K48&lt;&gt;"",入力シート!K48,IF(入力シート!$G$10&lt;&gt;"",入力シート!$G$10&amp;入力シート!C48,"")),"")</f>
        <v/>
      </c>
    </row>
    <row r="37" spans="1:16" x14ac:dyDescent="0.15">
      <c r="A37" s="4">
        <v>36</v>
      </c>
      <c r="B37" t="str">
        <f>IF(COUNTBLANK(入力シート!B49)=0,"○","")</f>
        <v/>
      </c>
      <c r="C37" t="str">
        <f>IF(COUNTBLANK(B37)=0,"CN="&amp;K37&amp;","&amp;入力シート!$D$5,"")</f>
        <v/>
      </c>
      <c r="D37" t="str">
        <f>IF(COUNTBLANK(入力シート!B49)=0,入力シート!B49,"")</f>
        <v/>
      </c>
      <c r="E37" t="str">
        <f>IF(COUNTBLANK(入力シート!C49)=0,入力シート!C49,"")</f>
        <v/>
      </c>
      <c r="F37" t="str">
        <f>IF(COUNTBLANK(入力シート!D49)=0,入力シート!D49,"")</f>
        <v/>
      </c>
      <c r="G37" t="str">
        <f>IF(COUNTBLANK(入力シート!E49)=0,入力シート!E49,"")</f>
        <v/>
      </c>
      <c r="H37" t="str">
        <f>IF(COUNTBLANK(入力シート!F49)=0,入力シート!F49,"")</f>
        <v/>
      </c>
      <c r="I37" t="str">
        <f>IF(COUNTBLANK(入力シート!N49)=0,入力シート!N49,"")</f>
        <v/>
      </c>
      <c r="J37" t="str">
        <f>IF(COUNTBLANK(入力シート!L49)=0,入力シート!L49,"")</f>
        <v/>
      </c>
      <c r="K37" t="str">
        <f>IF(COUNTBLANK(入力シート!M49)=0,入力シート!M49,"")</f>
        <v/>
      </c>
      <c r="L37" t="str">
        <f>IF(COUNTBLANK(入力シート!G49)=0,入力シート!G49,"")</f>
        <v/>
      </c>
      <c r="M37" t="str">
        <f>IF($D37="user",IF(入力シート!H49&lt;&gt;"",入力シート!H49,IF(入力シート!$G$7&lt;&gt;"",入力シート!$G$7&amp;入力シート!C49,"")),"")</f>
        <v/>
      </c>
      <c r="N37" t="str">
        <f>IF($D37="user",IF(入力シート!I49&lt;&gt;"",入力シート!I49,IF(入力シート!$G$8&lt;&gt;"",入力シート!$G$8,"")),"")</f>
        <v/>
      </c>
      <c r="O37" t="str">
        <f>IF($D37="user",IF(入力シート!J49&lt;&gt;"",入力シート!J49,IF(入力シート!$G$9&lt;&gt;"",入力シート!$G$9,"")),"")</f>
        <v/>
      </c>
      <c r="P37" t="str">
        <f>IF($D37="user",IF(入力シート!K49&lt;&gt;"",入力シート!K49,IF(入力シート!$G$10&lt;&gt;"",入力シート!$G$10&amp;入力シート!C49,"")),"")</f>
        <v/>
      </c>
    </row>
    <row r="38" spans="1:16" x14ac:dyDescent="0.15">
      <c r="A38" s="4">
        <v>37</v>
      </c>
      <c r="B38" t="str">
        <f>IF(COUNTBLANK(入力シート!B50)=0,"○","")</f>
        <v/>
      </c>
      <c r="C38" t="str">
        <f>IF(COUNTBLANK(B38)=0,"CN="&amp;K38&amp;","&amp;入力シート!$D$5,"")</f>
        <v/>
      </c>
      <c r="D38" t="str">
        <f>IF(COUNTBLANK(入力シート!B50)=0,入力シート!B50,"")</f>
        <v/>
      </c>
      <c r="E38" t="str">
        <f>IF(COUNTBLANK(入力シート!C50)=0,入力シート!C50,"")</f>
        <v/>
      </c>
      <c r="F38" t="str">
        <f>IF(COUNTBLANK(入力シート!D50)=0,入力シート!D50,"")</f>
        <v/>
      </c>
      <c r="G38" t="str">
        <f>IF(COUNTBLANK(入力シート!E50)=0,入力シート!E50,"")</f>
        <v/>
      </c>
      <c r="H38" t="str">
        <f>IF(COUNTBLANK(入力シート!F50)=0,入力シート!F50,"")</f>
        <v/>
      </c>
      <c r="I38" t="str">
        <f>IF(COUNTBLANK(入力シート!N50)=0,入力シート!N50,"")</f>
        <v/>
      </c>
      <c r="J38" t="str">
        <f>IF(COUNTBLANK(入力シート!L50)=0,入力シート!L50,"")</f>
        <v/>
      </c>
      <c r="K38" t="str">
        <f>IF(COUNTBLANK(入力シート!M50)=0,入力シート!M50,"")</f>
        <v/>
      </c>
      <c r="L38" t="str">
        <f>IF(COUNTBLANK(入力シート!G50)=0,入力シート!G50,"")</f>
        <v/>
      </c>
      <c r="M38" t="str">
        <f>IF($D38="user",IF(入力シート!H50&lt;&gt;"",入力シート!H50,IF(入力シート!$G$7&lt;&gt;"",入力シート!$G$7&amp;入力シート!C50,"")),"")</f>
        <v/>
      </c>
      <c r="N38" t="str">
        <f>IF($D38="user",IF(入力シート!I50&lt;&gt;"",入力シート!I50,IF(入力シート!$G$8&lt;&gt;"",入力シート!$G$8,"")),"")</f>
        <v/>
      </c>
      <c r="O38" t="str">
        <f>IF($D38="user",IF(入力シート!J50&lt;&gt;"",入力シート!J50,IF(入力シート!$G$9&lt;&gt;"",入力シート!$G$9,"")),"")</f>
        <v/>
      </c>
      <c r="P38" t="str">
        <f>IF($D38="user",IF(入力シート!K50&lt;&gt;"",入力シート!K50,IF(入力シート!$G$10&lt;&gt;"",入力シート!$G$10&amp;入力シート!C50,"")),"")</f>
        <v/>
      </c>
    </row>
    <row r="39" spans="1:16" x14ac:dyDescent="0.15">
      <c r="A39" s="4">
        <v>38</v>
      </c>
      <c r="B39" t="str">
        <f>IF(COUNTBLANK(入力シート!B51)=0,"○","")</f>
        <v/>
      </c>
      <c r="C39" t="str">
        <f>IF(COUNTBLANK(B39)=0,"CN="&amp;K39&amp;","&amp;入力シート!$D$5,"")</f>
        <v/>
      </c>
      <c r="D39" t="str">
        <f>IF(COUNTBLANK(入力シート!B51)=0,入力シート!B51,"")</f>
        <v/>
      </c>
      <c r="E39" t="str">
        <f>IF(COUNTBLANK(入力シート!C51)=0,入力シート!C51,"")</f>
        <v/>
      </c>
      <c r="F39" t="str">
        <f>IF(COUNTBLANK(入力シート!D51)=0,入力シート!D51,"")</f>
        <v/>
      </c>
      <c r="G39" t="str">
        <f>IF(COUNTBLANK(入力シート!E51)=0,入力シート!E51,"")</f>
        <v/>
      </c>
      <c r="H39" t="str">
        <f>IF(COUNTBLANK(入力シート!F51)=0,入力シート!F51,"")</f>
        <v/>
      </c>
      <c r="I39" t="str">
        <f>IF(COUNTBLANK(入力シート!N51)=0,入力シート!N51,"")</f>
        <v/>
      </c>
      <c r="J39" t="str">
        <f>IF(COUNTBLANK(入力シート!L51)=0,入力シート!L51,"")</f>
        <v/>
      </c>
      <c r="K39" t="str">
        <f>IF(COUNTBLANK(入力シート!M51)=0,入力シート!M51,"")</f>
        <v/>
      </c>
      <c r="L39" t="str">
        <f>IF(COUNTBLANK(入力シート!G51)=0,入力シート!G51,"")</f>
        <v/>
      </c>
      <c r="M39" t="str">
        <f>IF($D39="user",IF(入力シート!H51&lt;&gt;"",入力シート!H51,IF(入力シート!$G$7&lt;&gt;"",入力シート!$G$7&amp;入力シート!C51,"")),"")</f>
        <v/>
      </c>
      <c r="N39" t="str">
        <f>IF($D39="user",IF(入力シート!I51&lt;&gt;"",入力シート!I51,IF(入力シート!$G$8&lt;&gt;"",入力シート!$G$8,"")),"")</f>
        <v/>
      </c>
      <c r="O39" t="str">
        <f>IF($D39="user",IF(入力シート!J51&lt;&gt;"",入力シート!J51,IF(入力シート!$G$9&lt;&gt;"",入力シート!$G$9,"")),"")</f>
        <v/>
      </c>
      <c r="P39" t="str">
        <f>IF($D39="user",IF(入力シート!K51&lt;&gt;"",入力シート!K51,IF(入力シート!$G$10&lt;&gt;"",入力シート!$G$10&amp;入力シート!C51,"")),"")</f>
        <v/>
      </c>
    </row>
    <row r="40" spans="1:16" x14ac:dyDescent="0.15">
      <c r="A40" s="4">
        <v>39</v>
      </c>
      <c r="B40" t="str">
        <f>IF(COUNTBLANK(入力シート!B52)=0,"○","")</f>
        <v/>
      </c>
      <c r="C40" t="str">
        <f>IF(COUNTBLANK(B40)=0,"CN="&amp;K40&amp;","&amp;入力シート!$D$5,"")</f>
        <v/>
      </c>
      <c r="D40" t="str">
        <f>IF(COUNTBLANK(入力シート!B52)=0,入力シート!B52,"")</f>
        <v/>
      </c>
      <c r="E40" t="str">
        <f>IF(COUNTBLANK(入力シート!C52)=0,入力シート!C52,"")</f>
        <v/>
      </c>
      <c r="F40" t="str">
        <f>IF(COUNTBLANK(入力シート!D52)=0,入力シート!D52,"")</f>
        <v/>
      </c>
      <c r="G40" t="str">
        <f>IF(COUNTBLANK(入力シート!E52)=0,入力シート!E52,"")</f>
        <v/>
      </c>
      <c r="H40" t="str">
        <f>IF(COUNTBLANK(入力シート!F52)=0,入力シート!F52,"")</f>
        <v/>
      </c>
      <c r="I40" t="str">
        <f>IF(COUNTBLANK(入力シート!N52)=0,入力シート!N52,"")</f>
        <v/>
      </c>
      <c r="J40" t="str">
        <f>IF(COUNTBLANK(入力シート!L52)=0,入力シート!L52,"")</f>
        <v/>
      </c>
      <c r="K40" t="str">
        <f>IF(COUNTBLANK(入力シート!M52)=0,入力シート!M52,"")</f>
        <v/>
      </c>
      <c r="L40" t="str">
        <f>IF(COUNTBLANK(入力シート!G52)=0,入力シート!G52,"")</f>
        <v/>
      </c>
      <c r="M40" t="str">
        <f>IF($D40="user",IF(入力シート!H52&lt;&gt;"",入力シート!H52,IF(入力シート!$G$7&lt;&gt;"",入力シート!$G$7&amp;入力シート!C52,"")),"")</f>
        <v/>
      </c>
      <c r="N40" t="str">
        <f>IF($D40="user",IF(入力シート!I52&lt;&gt;"",入力シート!I52,IF(入力シート!$G$8&lt;&gt;"",入力シート!$G$8,"")),"")</f>
        <v/>
      </c>
      <c r="O40" t="str">
        <f>IF($D40="user",IF(入力シート!J52&lt;&gt;"",入力シート!J52,IF(入力シート!$G$9&lt;&gt;"",入力シート!$G$9,"")),"")</f>
        <v/>
      </c>
      <c r="P40" t="str">
        <f>IF($D40="user",IF(入力シート!K52&lt;&gt;"",入力シート!K52,IF(入力シート!$G$10&lt;&gt;"",入力シート!$G$10&amp;入力シート!C52,"")),"")</f>
        <v/>
      </c>
    </row>
    <row r="41" spans="1:16" x14ac:dyDescent="0.15">
      <c r="A41" s="4">
        <v>40</v>
      </c>
      <c r="B41" t="str">
        <f>IF(COUNTBLANK(入力シート!B53)=0,"○","")</f>
        <v/>
      </c>
      <c r="C41" t="str">
        <f>IF(COUNTBLANK(B41)=0,"CN="&amp;K41&amp;","&amp;入力シート!$D$5,"")</f>
        <v/>
      </c>
      <c r="D41" t="str">
        <f>IF(COUNTBLANK(入力シート!B53)=0,入力シート!B53,"")</f>
        <v/>
      </c>
      <c r="E41" t="str">
        <f>IF(COUNTBLANK(入力シート!C53)=0,入力シート!C53,"")</f>
        <v/>
      </c>
      <c r="F41" t="str">
        <f>IF(COUNTBLANK(入力シート!D53)=0,入力シート!D53,"")</f>
        <v/>
      </c>
      <c r="G41" t="str">
        <f>IF(COUNTBLANK(入力シート!E53)=0,入力シート!E53,"")</f>
        <v/>
      </c>
      <c r="H41" t="str">
        <f>IF(COUNTBLANK(入力シート!F53)=0,入力シート!F53,"")</f>
        <v/>
      </c>
      <c r="I41" t="str">
        <f>IF(COUNTBLANK(入力シート!N53)=0,入力シート!N53,"")</f>
        <v/>
      </c>
      <c r="J41" t="str">
        <f>IF(COUNTBLANK(入力シート!L53)=0,入力シート!L53,"")</f>
        <v/>
      </c>
      <c r="K41" t="str">
        <f>IF(COUNTBLANK(入力シート!M53)=0,入力シート!M53,"")</f>
        <v/>
      </c>
      <c r="L41" t="str">
        <f>IF(COUNTBLANK(入力シート!G53)=0,入力シート!G53,"")</f>
        <v/>
      </c>
      <c r="M41" t="str">
        <f>IF($D41="user",IF(入力シート!H53&lt;&gt;"",入力シート!H53,IF(入力シート!$G$7&lt;&gt;"",入力シート!$G$7&amp;入力シート!C53,"")),"")</f>
        <v/>
      </c>
      <c r="N41" t="str">
        <f>IF($D41="user",IF(入力シート!I53&lt;&gt;"",入力シート!I53,IF(入力シート!$G$8&lt;&gt;"",入力シート!$G$8,"")),"")</f>
        <v/>
      </c>
      <c r="O41" t="str">
        <f>IF($D41="user",IF(入力シート!J53&lt;&gt;"",入力シート!J53,IF(入力シート!$G$9&lt;&gt;"",入力シート!$G$9,"")),"")</f>
        <v/>
      </c>
      <c r="P41" t="str">
        <f>IF($D41="user",IF(入力シート!K53&lt;&gt;"",入力シート!K53,IF(入力シート!$G$10&lt;&gt;"",入力シート!$G$10&amp;入力シート!C53,"")),"")</f>
        <v/>
      </c>
    </row>
    <row r="42" spans="1:16" x14ac:dyDescent="0.15">
      <c r="A42" s="4">
        <v>41</v>
      </c>
      <c r="B42" t="str">
        <f>IF(COUNTBLANK(入力シート!B54)=0,"○","")</f>
        <v/>
      </c>
      <c r="C42" t="str">
        <f>IF(COUNTBLANK(B42)=0,"CN="&amp;K42&amp;","&amp;入力シート!$D$5,"")</f>
        <v/>
      </c>
      <c r="D42" t="str">
        <f>IF(COUNTBLANK(入力シート!B54)=0,入力シート!B54,"")</f>
        <v/>
      </c>
      <c r="E42" t="str">
        <f>IF(COUNTBLANK(入力シート!C54)=0,入力シート!C54,"")</f>
        <v/>
      </c>
      <c r="F42" t="str">
        <f>IF(COUNTBLANK(入力シート!D54)=0,入力シート!D54,"")</f>
        <v/>
      </c>
      <c r="G42" t="str">
        <f>IF(COUNTBLANK(入力シート!E54)=0,入力シート!E54,"")</f>
        <v/>
      </c>
      <c r="H42" t="str">
        <f>IF(COUNTBLANK(入力シート!F54)=0,入力シート!F54,"")</f>
        <v/>
      </c>
      <c r="I42" t="str">
        <f>IF(COUNTBLANK(入力シート!N54)=0,入力シート!N54,"")</f>
        <v/>
      </c>
      <c r="J42" t="str">
        <f>IF(COUNTBLANK(入力シート!L54)=0,入力シート!L54,"")</f>
        <v/>
      </c>
      <c r="K42" t="str">
        <f>IF(COUNTBLANK(入力シート!M54)=0,入力シート!M54,"")</f>
        <v/>
      </c>
      <c r="L42" t="str">
        <f>IF(COUNTBLANK(入力シート!G54)=0,入力シート!G54,"")</f>
        <v/>
      </c>
      <c r="M42" t="str">
        <f>IF($D42="user",IF(入力シート!H54&lt;&gt;"",入力シート!H54,IF(入力シート!$G$7&lt;&gt;"",入力シート!$G$7&amp;入力シート!C54,"")),"")</f>
        <v/>
      </c>
      <c r="N42" t="str">
        <f>IF($D42="user",IF(入力シート!I54&lt;&gt;"",入力シート!I54,IF(入力シート!$G$8&lt;&gt;"",入力シート!$G$8,"")),"")</f>
        <v/>
      </c>
      <c r="O42" t="str">
        <f>IF($D42="user",IF(入力シート!J54&lt;&gt;"",入力シート!J54,IF(入力シート!$G$9&lt;&gt;"",入力シート!$G$9,"")),"")</f>
        <v/>
      </c>
      <c r="P42" t="str">
        <f>IF($D42="user",IF(入力シート!K54&lt;&gt;"",入力シート!K54,IF(入力シート!$G$10&lt;&gt;"",入力シート!$G$10&amp;入力シート!C54,"")),"")</f>
        <v/>
      </c>
    </row>
    <row r="43" spans="1:16" x14ac:dyDescent="0.15">
      <c r="A43" s="4">
        <v>42</v>
      </c>
      <c r="B43" t="str">
        <f>IF(COUNTBLANK(入力シート!B55)=0,"○","")</f>
        <v/>
      </c>
      <c r="C43" t="str">
        <f>IF(COUNTBLANK(B43)=0,"CN="&amp;K43&amp;","&amp;入力シート!$D$5,"")</f>
        <v/>
      </c>
      <c r="D43" t="str">
        <f>IF(COUNTBLANK(入力シート!B55)=0,入力シート!B55,"")</f>
        <v/>
      </c>
      <c r="E43" t="str">
        <f>IF(COUNTBLANK(入力シート!C55)=0,入力シート!C55,"")</f>
        <v/>
      </c>
      <c r="F43" t="str">
        <f>IF(COUNTBLANK(入力シート!D55)=0,入力シート!D55,"")</f>
        <v/>
      </c>
      <c r="G43" t="str">
        <f>IF(COUNTBLANK(入力シート!E55)=0,入力シート!E55,"")</f>
        <v/>
      </c>
      <c r="H43" t="str">
        <f>IF(COUNTBLANK(入力シート!F55)=0,入力シート!F55,"")</f>
        <v/>
      </c>
      <c r="I43" t="str">
        <f>IF(COUNTBLANK(入力シート!N55)=0,入力シート!N55,"")</f>
        <v/>
      </c>
      <c r="J43" t="str">
        <f>IF(COUNTBLANK(入力シート!L55)=0,入力シート!L55,"")</f>
        <v/>
      </c>
      <c r="K43" t="str">
        <f>IF(COUNTBLANK(入力シート!M55)=0,入力シート!M55,"")</f>
        <v/>
      </c>
      <c r="L43" t="str">
        <f>IF(COUNTBLANK(入力シート!G55)=0,入力シート!G55,"")</f>
        <v/>
      </c>
      <c r="M43" t="str">
        <f>IF($D43="user",IF(入力シート!H55&lt;&gt;"",入力シート!H55,IF(入力シート!$G$7&lt;&gt;"",入力シート!$G$7&amp;入力シート!C55,"")),"")</f>
        <v/>
      </c>
      <c r="N43" t="str">
        <f>IF($D43="user",IF(入力シート!I55&lt;&gt;"",入力シート!I55,IF(入力シート!$G$8&lt;&gt;"",入力シート!$G$8,"")),"")</f>
        <v/>
      </c>
      <c r="O43" t="str">
        <f>IF($D43="user",IF(入力シート!J55&lt;&gt;"",入力シート!J55,IF(入力シート!$G$9&lt;&gt;"",入力シート!$G$9,"")),"")</f>
        <v/>
      </c>
      <c r="P43" t="str">
        <f>IF($D43="user",IF(入力シート!K55&lt;&gt;"",入力シート!K55,IF(入力シート!$G$10&lt;&gt;"",入力シート!$G$10&amp;入力シート!C55,"")),"")</f>
        <v/>
      </c>
    </row>
    <row r="44" spans="1:16" x14ac:dyDescent="0.15">
      <c r="A44" s="4">
        <v>43</v>
      </c>
      <c r="B44" t="str">
        <f>IF(COUNTBLANK(入力シート!B56)=0,"○","")</f>
        <v/>
      </c>
      <c r="C44" t="str">
        <f>IF(COUNTBLANK(B44)=0,"CN="&amp;K44&amp;","&amp;入力シート!$D$5,"")</f>
        <v/>
      </c>
      <c r="D44" t="str">
        <f>IF(COUNTBLANK(入力シート!B56)=0,入力シート!B56,"")</f>
        <v/>
      </c>
      <c r="E44" t="str">
        <f>IF(COUNTBLANK(入力シート!C56)=0,入力シート!C56,"")</f>
        <v/>
      </c>
      <c r="F44" t="str">
        <f>IF(COUNTBLANK(入力シート!D56)=0,入力シート!D56,"")</f>
        <v/>
      </c>
      <c r="G44" t="str">
        <f>IF(COUNTBLANK(入力シート!E56)=0,入力シート!E56,"")</f>
        <v/>
      </c>
      <c r="H44" t="str">
        <f>IF(COUNTBLANK(入力シート!F56)=0,入力シート!F56,"")</f>
        <v/>
      </c>
      <c r="I44" t="str">
        <f>IF(COUNTBLANK(入力シート!N56)=0,入力シート!N56,"")</f>
        <v/>
      </c>
      <c r="J44" t="str">
        <f>IF(COUNTBLANK(入力シート!L56)=0,入力シート!L56,"")</f>
        <v/>
      </c>
      <c r="K44" t="str">
        <f>IF(COUNTBLANK(入力シート!M56)=0,入力シート!M56,"")</f>
        <v/>
      </c>
      <c r="L44" t="str">
        <f>IF(COUNTBLANK(入力シート!G56)=0,入力シート!G56,"")</f>
        <v/>
      </c>
      <c r="M44" t="str">
        <f>IF($D44="user",IF(入力シート!H56&lt;&gt;"",入力シート!H56,IF(入力シート!$G$7&lt;&gt;"",入力シート!$G$7&amp;入力シート!C56,"")),"")</f>
        <v/>
      </c>
      <c r="N44" t="str">
        <f>IF($D44="user",IF(入力シート!I56&lt;&gt;"",入力シート!I56,IF(入力シート!$G$8&lt;&gt;"",入力シート!$G$8,"")),"")</f>
        <v/>
      </c>
      <c r="O44" t="str">
        <f>IF($D44="user",IF(入力シート!J56&lt;&gt;"",入力シート!J56,IF(入力シート!$G$9&lt;&gt;"",入力シート!$G$9,"")),"")</f>
        <v/>
      </c>
      <c r="P44" t="str">
        <f>IF($D44="user",IF(入力シート!K56&lt;&gt;"",入力シート!K56,IF(入力シート!$G$10&lt;&gt;"",入力シート!$G$10&amp;入力シート!C56,"")),"")</f>
        <v/>
      </c>
    </row>
    <row r="45" spans="1:16" x14ac:dyDescent="0.15">
      <c r="A45" s="4">
        <v>44</v>
      </c>
      <c r="B45" t="str">
        <f>IF(COUNTBLANK(入力シート!B57)=0,"○","")</f>
        <v/>
      </c>
      <c r="C45" t="str">
        <f>IF(COUNTBLANK(B45)=0,"CN="&amp;K45&amp;","&amp;入力シート!$D$5,"")</f>
        <v/>
      </c>
      <c r="D45" t="str">
        <f>IF(COUNTBLANK(入力シート!B57)=0,入力シート!B57,"")</f>
        <v/>
      </c>
      <c r="E45" t="str">
        <f>IF(COUNTBLANK(入力シート!C57)=0,入力シート!C57,"")</f>
        <v/>
      </c>
      <c r="F45" t="str">
        <f>IF(COUNTBLANK(入力シート!D57)=0,入力シート!D57,"")</f>
        <v/>
      </c>
      <c r="G45" t="str">
        <f>IF(COUNTBLANK(入力シート!E57)=0,入力シート!E57,"")</f>
        <v/>
      </c>
      <c r="H45" t="str">
        <f>IF(COUNTBLANK(入力シート!F57)=0,入力シート!F57,"")</f>
        <v/>
      </c>
      <c r="I45" t="str">
        <f>IF(COUNTBLANK(入力シート!N57)=0,入力シート!N57,"")</f>
        <v/>
      </c>
      <c r="J45" t="str">
        <f>IF(COUNTBLANK(入力シート!L57)=0,入力シート!L57,"")</f>
        <v/>
      </c>
      <c r="K45" t="str">
        <f>IF(COUNTBLANK(入力シート!M57)=0,入力シート!M57,"")</f>
        <v/>
      </c>
      <c r="L45" t="str">
        <f>IF(COUNTBLANK(入力シート!G57)=0,入力シート!G57,"")</f>
        <v/>
      </c>
      <c r="M45" t="str">
        <f>IF($D45="user",IF(入力シート!H57&lt;&gt;"",入力シート!H57,IF(入力シート!$G$7&lt;&gt;"",入力シート!$G$7&amp;入力シート!C57,"")),"")</f>
        <v/>
      </c>
      <c r="N45" t="str">
        <f>IF($D45="user",IF(入力シート!I57&lt;&gt;"",入力シート!I57,IF(入力シート!$G$8&lt;&gt;"",入力シート!$G$8,"")),"")</f>
        <v/>
      </c>
      <c r="O45" t="str">
        <f>IF($D45="user",IF(入力シート!J57&lt;&gt;"",入力シート!J57,IF(入力シート!$G$9&lt;&gt;"",入力シート!$G$9,"")),"")</f>
        <v/>
      </c>
      <c r="P45" t="str">
        <f>IF($D45="user",IF(入力シート!K57&lt;&gt;"",入力シート!K57,IF(入力シート!$G$10&lt;&gt;"",入力シート!$G$10&amp;入力シート!C57,"")),"")</f>
        <v/>
      </c>
    </row>
    <row r="46" spans="1:16" x14ac:dyDescent="0.15">
      <c r="A46" s="4">
        <v>45</v>
      </c>
      <c r="B46" t="str">
        <f>IF(COUNTBLANK(入力シート!B58)=0,"○","")</f>
        <v/>
      </c>
      <c r="C46" t="str">
        <f>IF(COUNTBLANK(B46)=0,"CN="&amp;K46&amp;","&amp;入力シート!$D$5,"")</f>
        <v/>
      </c>
      <c r="D46" t="str">
        <f>IF(COUNTBLANK(入力シート!B58)=0,入力シート!B58,"")</f>
        <v/>
      </c>
      <c r="E46" t="str">
        <f>IF(COUNTBLANK(入力シート!C58)=0,入力シート!C58,"")</f>
        <v/>
      </c>
      <c r="F46" t="str">
        <f>IF(COUNTBLANK(入力シート!D58)=0,入力シート!D58,"")</f>
        <v/>
      </c>
      <c r="G46" t="str">
        <f>IF(COUNTBLANK(入力シート!E58)=0,入力シート!E58,"")</f>
        <v/>
      </c>
      <c r="H46" t="str">
        <f>IF(COUNTBLANK(入力シート!F58)=0,入力シート!F58,"")</f>
        <v/>
      </c>
      <c r="I46" t="str">
        <f>IF(COUNTBLANK(入力シート!N58)=0,入力シート!N58,"")</f>
        <v/>
      </c>
      <c r="J46" t="str">
        <f>IF(COUNTBLANK(入力シート!L58)=0,入力シート!L58,"")</f>
        <v/>
      </c>
      <c r="K46" t="str">
        <f>IF(COUNTBLANK(入力シート!M58)=0,入力シート!M58,"")</f>
        <v/>
      </c>
      <c r="L46" t="str">
        <f>IF(COUNTBLANK(入力シート!G58)=0,入力シート!G58,"")</f>
        <v/>
      </c>
      <c r="M46" t="str">
        <f>IF($D46="user",IF(入力シート!H58&lt;&gt;"",入力シート!H58,IF(入力シート!$G$7&lt;&gt;"",入力シート!$G$7&amp;入力シート!C58,"")),"")</f>
        <v/>
      </c>
      <c r="N46" t="str">
        <f>IF($D46="user",IF(入力シート!I58&lt;&gt;"",入力シート!I58,IF(入力シート!$G$8&lt;&gt;"",入力シート!$G$8,"")),"")</f>
        <v/>
      </c>
      <c r="O46" t="str">
        <f>IF($D46="user",IF(入力シート!J58&lt;&gt;"",入力シート!J58,IF(入力シート!$G$9&lt;&gt;"",入力シート!$G$9,"")),"")</f>
        <v/>
      </c>
      <c r="P46" t="str">
        <f>IF($D46="user",IF(入力シート!K58&lt;&gt;"",入力シート!K58,IF(入力シート!$G$10&lt;&gt;"",入力シート!$G$10&amp;入力シート!C58,"")),"")</f>
        <v/>
      </c>
    </row>
    <row r="47" spans="1:16" x14ac:dyDescent="0.15">
      <c r="A47" s="4">
        <v>46</v>
      </c>
      <c r="B47" t="str">
        <f>IF(COUNTBLANK(入力シート!B59)=0,"○","")</f>
        <v/>
      </c>
      <c r="C47" t="str">
        <f>IF(COUNTBLANK(B47)=0,"CN="&amp;K47&amp;","&amp;入力シート!$D$5,"")</f>
        <v/>
      </c>
      <c r="D47" t="str">
        <f>IF(COUNTBLANK(入力シート!B59)=0,入力シート!B59,"")</f>
        <v/>
      </c>
      <c r="E47" t="str">
        <f>IF(COUNTBLANK(入力シート!C59)=0,入力シート!C59,"")</f>
        <v/>
      </c>
      <c r="F47" t="str">
        <f>IF(COUNTBLANK(入力シート!D59)=0,入力シート!D59,"")</f>
        <v/>
      </c>
      <c r="G47" t="str">
        <f>IF(COUNTBLANK(入力シート!E59)=0,入力シート!E59,"")</f>
        <v/>
      </c>
      <c r="H47" t="str">
        <f>IF(COUNTBLANK(入力シート!F59)=0,入力シート!F59,"")</f>
        <v/>
      </c>
      <c r="I47" t="str">
        <f>IF(COUNTBLANK(入力シート!N59)=0,入力シート!N59,"")</f>
        <v/>
      </c>
      <c r="J47" t="str">
        <f>IF(COUNTBLANK(入力シート!L59)=0,入力シート!L59,"")</f>
        <v/>
      </c>
      <c r="K47" t="str">
        <f>IF(COUNTBLANK(入力シート!M59)=0,入力シート!M59,"")</f>
        <v/>
      </c>
      <c r="L47" t="str">
        <f>IF(COUNTBLANK(入力シート!G59)=0,入力シート!G59,"")</f>
        <v/>
      </c>
      <c r="M47" t="str">
        <f>IF($D47="user",IF(入力シート!H59&lt;&gt;"",入力シート!H59,IF(入力シート!$G$7&lt;&gt;"",入力シート!$G$7&amp;入力シート!C59,"")),"")</f>
        <v/>
      </c>
      <c r="N47" t="str">
        <f>IF($D47="user",IF(入力シート!I59&lt;&gt;"",入力シート!I59,IF(入力シート!$G$8&lt;&gt;"",入力シート!$G$8,"")),"")</f>
        <v/>
      </c>
      <c r="O47" t="str">
        <f>IF($D47="user",IF(入力シート!J59&lt;&gt;"",入力シート!J59,IF(入力シート!$G$9&lt;&gt;"",入力シート!$G$9,"")),"")</f>
        <v/>
      </c>
      <c r="P47" t="str">
        <f>IF($D47="user",IF(入力シート!K59&lt;&gt;"",入力シート!K59,IF(入力シート!$G$10&lt;&gt;"",入力シート!$G$10&amp;入力シート!C59,"")),"")</f>
        <v/>
      </c>
    </row>
    <row r="48" spans="1:16" x14ac:dyDescent="0.15">
      <c r="A48" s="4">
        <v>47</v>
      </c>
      <c r="B48" t="str">
        <f>IF(COUNTBLANK(入力シート!B60)=0,"○","")</f>
        <v/>
      </c>
      <c r="C48" t="str">
        <f>IF(COUNTBLANK(B48)=0,"CN="&amp;K48&amp;","&amp;入力シート!$D$5,"")</f>
        <v/>
      </c>
      <c r="D48" t="str">
        <f>IF(COUNTBLANK(入力シート!B60)=0,入力シート!B60,"")</f>
        <v/>
      </c>
      <c r="E48" t="str">
        <f>IF(COUNTBLANK(入力シート!C60)=0,入力シート!C60,"")</f>
        <v/>
      </c>
      <c r="F48" t="str">
        <f>IF(COUNTBLANK(入力シート!D60)=0,入力シート!D60,"")</f>
        <v/>
      </c>
      <c r="G48" t="str">
        <f>IF(COUNTBLANK(入力シート!E60)=0,入力シート!E60,"")</f>
        <v/>
      </c>
      <c r="H48" t="str">
        <f>IF(COUNTBLANK(入力シート!F60)=0,入力シート!F60,"")</f>
        <v/>
      </c>
      <c r="I48" t="str">
        <f>IF(COUNTBLANK(入力シート!N60)=0,入力シート!N60,"")</f>
        <v/>
      </c>
      <c r="J48" t="str">
        <f>IF(COUNTBLANK(入力シート!L60)=0,入力シート!L60,"")</f>
        <v/>
      </c>
      <c r="K48" t="str">
        <f>IF(COUNTBLANK(入力シート!M60)=0,入力シート!M60,"")</f>
        <v/>
      </c>
      <c r="L48" t="str">
        <f>IF(COUNTBLANK(入力シート!G60)=0,入力シート!G60,"")</f>
        <v/>
      </c>
      <c r="M48" t="str">
        <f>IF($D48="user",IF(入力シート!H60&lt;&gt;"",入力シート!H60,IF(入力シート!$G$7&lt;&gt;"",入力シート!$G$7&amp;入力シート!C60,"")),"")</f>
        <v/>
      </c>
      <c r="N48" t="str">
        <f>IF($D48="user",IF(入力シート!I60&lt;&gt;"",入力シート!I60,IF(入力シート!$G$8&lt;&gt;"",入力シート!$G$8,"")),"")</f>
        <v/>
      </c>
      <c r="O48" t="str">
        <f>IF($D48="user",IF(入力シート!J60&lt;&gt;"",入力シート!J60,IF(入力シート!$G$9&lt;&gt;"",入力シート!$G$9,"")),"")</f>
        <v/>
      </c>
      <c r="P48" t="str">
        <f>IF($D48="user",IF(入力シート!K60&lt;&gt;"",入力シート!K60,IF(入力シート!$G$10&lt;&gt;"",入力シート!$G$10&amp;入力シート!C60,"")),"")</f>
        <v/>
      </c>
    </row>
    <row r="49" spans="1:16" x14ac:dyDescent="0.15">
      <c r="A49" s="4">
        <v>48</v>
      </c>
      <c r="B49" t="str">
        <f>IF(COUNTBLANK(入力シート!B61)=0,"○","")</f>
        <v/>
      </c>
      <c r="C49" t="str">
        <f>IF(COUNTBLANK(B49)=0,"CN="&amp;K49&amp;","&amp;入力シート!$D$5,"")</f>
        <v/>
      </c>
      <c r="D49" t="str">
        <f>IF(COUNTBLANK(入力シート!B61)=0,入力シート!B61,"")</f>
        <v/>
      </c>
      <c r="E49" t="str">
        <f>IF(COUNTBLANK(入力シート!C61)=0,入力シート!C61,"")</f>
        <v/>
      </c>
      <c r="F49" t="str">
        <f>IF(COUNTBLANK(入力シート!D61)=0,入力シート!D61,"")</f>
        <v/>
      </c>
      <c r="G49" t="str">
        <f>IF(COUNTBLANK(入力シート!E61)=0,入力シート!E61,"")</f>
        <v/>
      </c>
      <c r="H49" t="str">
        <f>IF(COUNTBLANK(入力シート!F61)=0,入力シート!F61,"")</f>
        <v/>
      </c>
      <c r="I49" t="str">
        <f>IF(COUNTBLANK(入力シート!N61)=0,入力シート!N61,"")</f>
        <v/>
      </c>
      <c r="J49" t="str">
        <f>IF(COUNTBLANK(入力シート!L61)=0,入力シート!L61,"")</f>
        <v/>
      </c>
      <c r="K49" t="str">
        <f>IF(COUNTBLANK(入力シート!M61)=0,入力シート!M61,"")</f>
        <v/>
      </c>
      <c r="L49" t="str">
        <f>IF(COUNTBLANK(入力シート!G61)=0,入力シート!G61,"")</f>
        <v/>
      </c>
      <c r="M49" t="str">
        <f>IF($D49="user",IF(入力シート!H61&lt;&gt;"",入力シート!H61,IF(入力シート!$G$7&lt;&gt;"",入力シート!$G$7&amp;入力シート!C61,"")),"")</f>
        <v/>
      </c>
      <c r="N49" t="str">
        <f>IF($D49="user",IF(入力シート!I61&lt;&gt;"",入力シート!I61,IF(入力シート!$G$8&lt;&gt;"",入力シート!$G$8,"")),"")</f>
        <v/>
      </c>
      <c r="O49" t="str">
        <f>IF($D49="user",IF(入力シート!J61&lt;&gt;"",入力シート!J61,IF(入力シート!$G$9&lt;&gt;"",入力シート!$G$9,"")),"")</f>
        <v/>
      </c>
      <c r="P49" t="str">
        <f>IF($D49="user",IF(入力シート!K61&lt;&gt;"",入力シート!K61,IF(入力シート!$G$10&lt;&gt;"",入力シート!$G$10&amp;入力シート!C61,"")),"")</f>
        <v/>
      </c>
    </row>
    <row r="50" spans="1:16" x14ac:dyDescent="0.15">
      <c r="A50" s="4">
        <v>49</v>
      </c>
      <c r="B50" t="str">
        <f>IF(COUNTBLANK(入力シート!B62)=0,"○","")</f>
        <v/>
      </c>
      <c r="C50" t="str">
        <f>IF(COUNTBLANK(B50)=0,"CN="&amp;K50&amp;","&amp;入力シート!$D$5,"")</f>
        <v/>
      </c>
      <c r="D50" t="str">
        <f>IF(COUNTBLANK(入力シート!B62)=0,入力シート!B62,"")</f>
        <v/>
      </c>
      <c r="E50" t="str">
        <f>IF(COUNTBLANK(入力シート!C62)=0,入力シート!C62,"")</f>
        <v/>
      </c>
      <c r="F50" t="str">
        <f>IF(COUNTBLANK(入力シート!D62)=0,入力シート!D62,"")</f>
        <v/>
      </c>
      <c r="G50" t="str">
        <f>IF(COUNTBLANK(入力シート!E62)=0,入力シート!E62,"")</f>
        <v/>
      </c>
      <c r="H50" t="str">
        <f>IF(COUNTBLANK(入力シート!F62)=0,入力シート!F62,"")</f>
        <v/>
      </c>
      <c r="I50" t="str">
        <f>IF(COUNTBLANK(入力シート!N62)=0,入力シート!N62,"")</f>
        <v/>
      </c>
      <c r="J50" t="str">
        <f>IF(COUNTBLANK(入力シート!L62)=0,入力シート!L62,"")</f>
        <v/>
      </c>
      <c r="K50" t="str">
        <f>IF(COUNTBLANK(入力シート!M62)=0,入力シート!M62,"")</f>
        <v/>
      </c>
      <c r="L50" t="str">
        <f>IF(COUNTBLANK(入力シート!G62)=0,入力シート!G62,"")</f>
        <v/>
      </c>
      <c r="M50" t="str">
        <f>IF($D50="user",IF(入力シート!H62&lt;&gt;"",入力シート!H62,IF(入力シート!$G$7&lt;&gt;"",入力シート!$G$7&amp;入力シート!C62,"")),"")</f>
        <v/>
      </c>
      <c r="N50" t="str">
        <f>IF($D50="user",IF(入力シート!I62&lt;&gt;"",入力シート!I62,IF(入力シート!$G$8&lt;&gt;"",入力シート!$G$8,"")),"")</f>
        <v/>
      </c>
      <c r="O50" t="str">
        <f>IF($D50="user",IF(入力シート!J62&lt;&gt;"",入力シート!J62,IF(入力シート!$G$9&lt;&gt;"",入力シート!$G$9,"")),"")</f>
        <v/>
      </c>
      <c r="P50" t="str">
        <f>IF($D50="user",IF(入力シート!K62&lt;&gt;"",入力シート!K62,IF(入力シート!$G$10&lt;&gt;"",入力シート!$G$10&amp;入力シート!C62,"")),"")</f>
        <v/>
      </c>
    </row>
    <row r="51" spans="1:16" x14ac:dyDescent="0.15">
      <c r="A51" s="4">
        <v>50</v>
      </c>
      <c r="B51" t="str">
        <f>IF(COUNTBLANK(入力シート!B63)=0,"○","")</f>
        <v/>
      </c>
      <c r="C51" t="str">
        <f>IF(COUNTBLANK(B51)=0,"CN="&amp;K51&amp;","&amp;入力シート!$D$5,"")</f>
        <v/>
      </c>
      <c r="D51" t="str">
        <f>IF(COUNTBLANK(入力シート!B63)=0,入力シート!B63,"")</f>
        <v/>
      </c>
      <c r="E51" t="str">
        <f>IF(COUNTBLANK(入力シート!C63)=0,入力シート!C63,"")</f>
        <v/>
      </c>
      <c r="F51" t="str">
        <f>IF(COUNTBLANK(入力シート!D63)=0,入力シート!D63,"")</f>
        <v/>
      </c>
      <c r="G51" t="str">
        <f>IF(COUNTBLANK(入力シート!E63)=0,入力シート!E63,"")</f>
        <v/>
      </c>
      <c r="H51" t="str">
        <f>IF(COUNTBLANK(入力シート!F63)=0,入力シート!F63,"")</f>
        <v/>
      </c>
      <c r="I51" t="str">
        <f>IF(COUNTBLANK(入力シート!N63)=0,入力シート!N63,"")</f>
        <v/>
      </c>
      <c r="J51" t="str">
        <f>IF(COUNTBLANK(入力シート!L63)=0,入力シート!L63,"")</f>
        <v/>
      </c>
      <c r="K51" t="str">
        <f>IF(COUNTBLANK(入力シート!M63)=0,入力シート!M63,"")</f>
        <v/>
      </c>
      <c r="L51" t="str">
        <f>IF(COUNTBLANK(入力シート!G63)=0,入力シート!G63,"")</f>
        <v/>
      </c>
      <c r="M51" t="str">
        <f>IF($D51="user",IF(入力シート!H63&lt;&gt;"",入力シート!H63,IF(入力シート!$G$7&lt;&gt;"",入力シート!$G$7&amp;入力シート!C63,"")),"")</f>
        <v/>
      </c>
      <c r="N51" t="str">
        <f>IF($D51="user",IF(入力シート!I63&lt;&gt;"",入力シート!I63,IF(入力シート!$G$8&lt;&gt;"",入力シート!$G$8,"")),"")</f>
        <v/>
      </c>
      <c r="O51" t="str">
        <f>IF($D51="user",IF(入力シート!J63&lt;&gt;"",入力シート!J63,IF(入力シート!$G$9&lt;&gt;"",入力シート!$G$9,"")),"")</f>
        <v/>
      </c>
      <c r="P51" t="str">
        <f>IF($D51="user",IF(入力シート!K63&lt;&gt;"",入力シート!K63,IF(入力シート!$G$10&lt;&gt;"",入力シート!$G$10&amp;入力シート!C63,"")),"")</f>
        <v/>
      </c>
    </row>
    <row r="52" spans="1:16" x14ac:dyDescent="0.15">
      <c r="A52" s="4">
        <v>51</v>
      </c>
      <c r="B52" t="str">
        <f>IF(COUNTBLANK(入力シート!B64)=0,"○","")</f>
        <v/>
      </c>
      <c r="C52" t="str">
        <f>IF(COUNTBLANK(B52)=0,"CN="&amp;K52&amp;","&amp;入力シート!$D$5,"")</f>
        <v/>
      </c>
      <c r="D52" t="str">
        <f>IF(COUNTBLANK(入力シート!B64)=0,入力シート!B64,"")</f>
        <v/>
      </c>
      <c r="E52" t="str">
        <f>IF(COUNTBLANK(入力シート!C64)=0,入力シート!C64,"")</f>
        <v/>
      </c>
      <c r="F52" t="str">
        <f>IF(COUNTBLANK(入力シート!D64)=0,入力シート!D64,"")</f>
        <v/>
      </c>
      <c r="G52" t="str">
        <f>IF(COUNTBLANK(入力シート!E64)=0,入力シート!E64,"")</f>
        <v/>
      </c>
      <c r="H52" t="str">
        <f>IF(COUNTBLANK(入力シート!F64)=0,入力シート!F64,"")</f>
        <v/>
      </c>
      <c r="I52" t="str">
        <f>IF(COUNTBLANK(入力シート!N64)=0,入力シート!N64,"")</f>
        <v/>
      </c>
      <c r="J52" t="str">
        <f>IF(COUNTBLANK(入力シート!L64)=0,入力シート!L64,"")</f>
        <v/>
      </c>
      <c r="K52" t="str">
        <f>IF(COUNTBLANK(入力シート!M64)=0,入力シート!M64,"")</f>
        <v/>
      </c>
      <c r="L52" t="str">
        <f>IF(COUNTBLANK(入力シート!G64)=0,入力シート!G64,"")</f>
        <v/>
      </c>
      <c r="M52" t="str">
        <f>IF($D52="user",IF(入力シート!H64&lt;&gt;"",入力シート!H64,IF(入力シート!$G$7&lt;&gt;"",入力シート!$G$7&amp;入力シート!C64,"")),"")</f>
        <v/>
      </c>
      <c r="N52" t="str">
        <f>IF($D52="user",IF(入力シート!I64&lt;&gt;"",入力シート!I64,IF(入力シート!$G$8&lt;&gt;"",入力シート!$G$8,"")),"")</f>
        <v/>
      </c>
      <c r="O52" t="str">
        <f>IF($D52="user",IF(入力シート!J64&lt;&gt;"",入力シート!J64,IF(入力シート!$G$9&lt;&gt;"",入力シート!$G$9,"")),"")</f>
        <v/>
      </c>
      <c r="P52" t="str">
        <f>IF($D52="user",IF(入力シート!K64&lt;&gt;"",入力シート!K64,IF(入力シート!$G$10&lt;&gt;"",入力シート!$G$10&amp;入力シート!C64,"")),"")</f>
        <v/>
      </c>
    </row>
    <row r="53" spans="1:16" x14ac:dyDescent="0.15">
      <c r="A53" s="4">
        <v>52</v>
      </c>
      <c r="B53" t="str">
        <f>IF(COUNTBLANK(入力シート!B65)=0,"○","")</f>
        <v/>
      </c>
      <c r="C53" t="str">
        <f>IF(COUNTBLANK(B53)=0,"CN="&amp;K53&amp;","&amp;入力シート!$D$5,"")</f>
        <v/>
      </c>
      <c r="D53" t="str">
        <f>IF(COUNTBLANK(入力シート!B65)=0,入力シート!B65,"")</f>
        <v/>
      </c>
      <c r="E53" t="str">
        <f>IF(COUNTBLANK(入力シート!C65)=0,入力シート!C65,"")</f>
        <v/>
      </c>
      <c r="F53" t="str">
        <f>IF(COUNTBLANK(入力シート!D65)=0,入力シート!D65,"")</f>
        <v/>
      </c>
      <c r="G53" t="str">
        <f>IF(COUNTBLANK(入力シート!E65)=0,入力シート!E65,"")</f>
        <v/>
      </c>
      <c r="H53" t="str">
        <f>IF(COUNTBLANK(入力シート!F65)=0,入力シート!F65,"")</f>
        <v/>
      </c>
      <c r="I53" t="str">
        <f>IF(COUNTBLANK(入力シート!N65)=0,入力シート!N65,"")</f>
        <v/>
      </c>
      <c r="J53" t="str">
        <f>IF(COUNTBLANK(入力シート!L65)=0,入力シート!L65,"")</f>
        <v/>
      </c>
      <c r="K53" t="str">
        <f>IF(COUNTBLANK(入力シート!M65)=0,入力シート!M65,"")</f>
        <v/>
      </c>
      <c r="L53" t="str">
        <f>IF(COUNTBLANK(入力シート!G65)=0,入力シート!G65,"")</f>
        <v/>
      </c>
      <c r="M53" t="str">
        <f>IF($D53="user",IF(入力シート!H65&lt;&gt;"",入力シート!H65,IF(入力シート!$G$7&lt;&gt;"",入力シート!$G$7&amp;入力シート!C65,"")),"")</f>
        <v/>
      </c>
      <c r="N53" t="str">
        <f>IF($D53="user",IF(入力シート!I65&lt;&gt;"",入力シート!I65,IF(入力シート!$G$8&lt;&gt;"",入力シート!$G$8,"")),"")</f>
        <v/>
      </c>
      <c r="O53" t="str">
        <f>IF($D53="user",IF(入力シート!J65&lt;&gt;"",入力シート!J65,IF(入力シート!$G$9&lt;&gt;"",入力シート!$G$9,"")),"")</f>
        <v/>
      </c>
      <c r="P53" t="str">
        <f>IF($D53="user",IF(入力シート!K65&lt;&gt;"",入力シート!K65,IF(入力シート!$G$10&lt;&gt;"",入力シート!$G$10&amp;入力シート!C65,"")),"")</f>
        <v/>
      </c>
    </row>
    <row r="54" spans="1:16" x14ac:dyDescent="0.15">
      <c r="A54" s="4">
        <v>53</v>
      </c>
      <c r="B54" t="str">
        <f>IF(COUNTBLANK(入力シート!B66)=0,"○","")</f>
        <v/>
      </c>
      <c r="C54" t="str">
        <f>IF(COUNTBLANK(B54)=0,"CN="&amp;K54&amp;","&amp;入力シート!$D$5,"")</f>
        <v/>
      </c>
      <c r="D54" t="str">
        <f>IF(COUNTBLANK(入力シート!B66)=0,入力シート!B66,"")</f>
        <v/>
      </c>
      <c r="E54" t="str">
        <f>IF(COUNTBLANK(入力シート!C66)=0,入力シート!C66,"")</f>
        <v/>
      </c>
      <c r="F54" t="str">
        <f>IF(COUNTBLANK(入力シート!D66)=0,入力シート!D66,"")</f>
        <v/>
      </c>
      <c r="G54" t="str">
        <f>IF(COUNTBLANK(入力シート!E66)=0,入力シート!E66,"")</f>
        <v/>
      </c>
      <c r="H54" t="str">
        <f>IF(COUNTBLANK(入力シート!F66)=0,入力シート!F66,"")</f>
        <v/>
      </c>
      <c r="I54" t="str">
        <f>IF(COUNTBLANK(入力シート!N66)=0,入力シート!N66,"")</f>
        <v/>
      </c>
      <c r="J54" t="str">
        <f>IF(COUNTBLANK(入力シート!L66)=0,入力シート!L66,"")</f>
        <v/>
      </c>
      <c r="K54" t="str">
        <f>IF(COUNTBLANK(入力シート!M66)=0,入力シート!M66,"")</f>
        <v/>
      </c>
      <c r="L54" t="str">
        <f>IF(COUNTBLANK(入力シート!G66)=0,入力シート!G66,"")</f>
        <v/>
      </c>
      <c r="M54" t="str">
        <f>IF($D54="user",IF(入力シート!H66&lt;&gt;"",入力シート!H66,IF(入力シート!$G$7&lt;&gt;"",入力シート!$G$7&amp;入力シート!C66,"")),"")</f>
        <v/>
      </c>
      <c r="N54" t="str">
        <f>IF($D54="user",IF(入力シート!I66&lt;&gt;"",入力シート!I66,IF(入力シート!$G$8&lt;&gt;"",入力シート!$G$8,"")),"")</f>
        <v/>
      </c>
      <c r="O54" t="str">
        <f>IF($D54="user",IF(入力シート!J66&lt;&gt;"",入力シート!J66,IF(入力シート!$G$9&lt;&gt;"",入力シート!$G$9,"")),"")</f>
        <v/>
      </c>
      <c r="P54" t="str">
        <f>IF($D54="user",IF(入力シート!K66&lt;&gt;"",入力シート!K66,IF(入力シート!$G$10&lt;&gt;"",入力シート!$G$10&amp;入力シート!C66,"")),"")</f>
        <v/>
      </c>
    </row>
    <row r="55" spans="1:16" x14ac:dyDescent="0.15">
      <c r="A55" s="4">
        <v>54</v>
      </c>
      <c r="B55" t="str">
        <f>IF(COUNTBLANK(入力シート!B67)=0,"○","")</f>
        <v/>
      </c>
      <c r="C55" t="str">
        <f>IF(COUNTBLANK(B55)=0,"CN="&amp;K55&amp;","&amp;入力シート!$D$5,"")</f>
        <v/>
      </c>
      <c r="D55" t="str">
        <f>IF(COUNTBLANK(入力シート!B67)=0,入力シート!B67,"")</f>
        <v/>
      </c>
      <c r="E55" t="str">
        <f>IF(COUNTBLANK(入力シート!C67)=0,入力シート!C67,"")</f>
        <v/>
      </c>
      <c r="F55" t="str">
        <f>IF(COUNTBLANK(入力シート!D67)=0,入力シート!D67,"")</f>
        <v/>
      </c>
      <c r="G55" t="str">
        <f>IF(COUNTBLANK(入力シート!E67)=0,入力シート!E67,"")</f>
        <v/>
      </c>
      <c r="H55" t="str">
        <f>IF(COUNTBLANK(入力シート!F67)=0,入力シート!F67,"")</f>
        <v/>
      </c>
      <c r="I55" t="str">
        <f>IF(COUNTBLANK(入力シート!N67)=0,入力シート!N67,"")</f>
        <v/>
      </c>
      <c r="J55" t="str">
        <f>IF(COUNTBLANK(入力シート!L67)=0,入力シート!L67,"")</f>
        <v/>
      </c>
      <c r="K55" t="str">
        <f>IF(COUNTBLANK(入力シート!M67)=0,入力シート!M67,"")</f>
        <v/>
      </c>
      <c r="L55" t="str">
        <f>IF(COUNTBLANK(入力シート!G67)=0,入力シート!G67,"")</f>
        <v/>
      </c>
      <c r="M55" t="str">
        <f>IF($D55="user",IF(入力シート!H67&lt;&gt;"",入力シート!H67,IF(入力シート!$G$7&lt;&gt;"",入力シート!$G$7&amp;入力シート!C67,"")),"")</f>
        <v/>
      </c>
      <c r="N55" t="str">
        <f>IF($D55="user",IF(入力シート!I67&lt;&gt;"",入力シート!I67,IF(入力シート!$G$8&lt;&gt;"",入力シート!$G$8,"")),"")</f>
        <v/>
      </c>
      <c r="O55" t="str">
        <f>IF($D55="user",IF(入力シート!J67&lt;&gt;"",入力シート!J67,IF(入力シート!$G$9&lt;&gt;"",入力シート!$G$9,"")),"")</f>
        <v/>
      </c>
      <c r="P55" t="str">
        <f>IF($D55="user",IF(入力シート!K67&lt;&gt;"",入力シート!K67,IF(入力シート!$G$10&lt;&gt;"",入力シート!$G$10&amp;入力シート!C67,"")),"")</f>
        <v/>
      </c>
    </row>
    <row r="56" spans="1:16" x14ac:dyDescent="0.15">
      <c r="A56" s="4">
        <v>55</v>
      </c>
      <c r="B56" t="str">
        <f>IF(COUNTBLANK(入力シート!B68)=0,"○","")</f>
        <v/>
      </c>
      <c r="C56" t="str">
        <f>IF(COUNTBLANK(B56)=0,"CN="&amp;K56&amp;","&amp;入力シート!$D$5,"")</f>
        <v/>
      </c>
      <c r="D56" t="str">
        <f>IF(COUNTBLANK(入力シート!B68)=0,入力シート!B68,"")</f>
        <v/>
      </c>
      <c r="E56" t="str">
        <f>IF(COUNTBLANK(入力シート!C68)=0,入力シート!C68,"")</f>
        <v/>
      </c>
      <c r="F56" t="str">
        <f>IF(COUNTBLANK(入力シート!D68)=0,入力シート!D68,"")</f>
        <v/>
      </c>
      <c r="G56" t="str">
        <f>IF(COUNTBLANK(入力シート!E68)=0,入力シート!E68,"")</f>
        <v/>
      </c>
      <c r="H56" t="str">
        <f>IF(COUNTBLANK(入力シート!F68)=0,入力シート!F68,"")</f>
        <v/>
      </c>
      <c r="I56" t="str">
        <f>IF(COUNTBLANK(入力シート!N68)=0,入力シート!N68,"")</f>
        <v/>
      </c>
      <c r="J56" t="str">
        <f>IF(COUNTBLANK(入力シート!L68)=0,入力シート!L68,"")</f>
        <v/>
      </c>
      <c r="K56" t="str">
        <f>IF(COUNTBLANK(入力シート!M68)=0,入力シート!M68,"")</f>
        <v/>
      </c>
      <c r="L56" t="str">
        <f>IF(COUNTBLANK(入力シート!G68)=0,入力シート!G68,"")</f>
        <v/>
      </c>
      <c r="M56" t="str">
        <f>IF($D56="user",IF(入力シート!H68&lt;&gt;"",入力シート!H68,IF(入力シート!$G$7&lt;&gt;"",入力シート!$G$7&amp;入力シート!C68,"")),"")</f>
        <v/>
      </c>
      <c r="N56" t="str">
        <f>IF($D56="user",IF(入力シート!I68&lt;&gt;"",入力シート!I68,IF(入力シート!$G$8&lt;&gt;"",入力シート!$G$8,"")),"")</f>
        <v/>
      </c>
      <c r="O56" t="str">
        <f>IF($D56="user",IF(入力シート!J68&lt;&gt;"",入力シート!J68,IF(入力シート!$G$9&lt;&gt;"",入力シート!$G$9,"")),"")</f>
        <v/>
      </c>
      <c r="P56" t="str">
        <f>IF($D56="user",IF(入力シート!K68&lt;&gt;"",入力シート!K68,IF(入力シート!$G$10&lt;&gt;"",入力シート!$G$10&amp;入力シート!C68,"")),"")</f>
        <v/>
      </c>
    </row>
    <row r="57" spans="1:16" x14ac:dyDescent="0.15">
      <c r="A57" s="4">
        <v>56</v>
      </c>
      <c r="B57" t="str">
        <f>IF(COUNTBLANK(入力シート!B69)=0,"○","")</f>
        <v/>
      </c>
      <c r="C57" t="str">
        <f>IF(COUNTBLANK(B57)=0,"CN="&amp;K57&amp;","&amp;入力シート!$D$5,"")</f>
        <v/>
      </c>
      <c r="D57" t="str">
        <f>IF(COUNTBLANK(入力シート!B69)=0,入力シート!B69,"")</f>
        <v/>
      </c>
      <c r="E57" t="str">
        <f>IF(COUNTBLANK(入力シート!C69)=0,入力シート!C69,"")</f>
        <v/>
      </c>
      <c r="F57" t="str">
        <f>IF(COUNTBLANK(入力シート!D69)=0,入力シート!D69,"")</f>
        <v/>
      </c>
      <c r="G57" t="str">
        <f>IF(COUNTBLANK(入力シート!E69)=0,入力シート!E69,"")</f>
        <v/>
      </c>
      <c r="H57" t="str">
        <f>IF(COUNTBLANK(入力シート!F69)=0,入力シート!F69,"")</f>
        <v/>
      </c>
      <c r="I57" t="str">
        <f>IF(COUNTBLANK(入力シート!N69)=0,入力シート!N69,"")</f>
        <v/>
      </c>
      <c r="J57" t="str">
        <f>IF(COUNTBLANK(入力シート!L69)=0,入力シート!L69,"")</f>
        <v/>
      </c>
      <c r="K57" t="str">
        <f>IF(COUNTBLANK(入力シート!M69)=0,入力シート!M69,"")</f>
        <v/>
      </c>
      <c r="L57" t="str">
        <f>IF(COUNTBLANK(入力シート!G69)=0,入力シート!G69,"")</f>
        <v/>
      </c>
      <c r="M57" t="str">
        <f>IF($D57="user",IF(入力シート!H69&lt;&gt;"",入力シート!H69,IF(入力シート!$G$7&lt;&gt;"",入力シート!$G$7&amp;入力シート!C69,"")),"")</f>
        <v/>
      </c>
      <c r="N57" t="str">
        <f>IF($D57="user",IF(入力シート!I69&lt;&gt;"",入力シート!I69,IF(入力シート!$G$8&lt;&gt;"",入力シート!$G$8,"")),"")</f>
        <v/>
      </c>
      <c r="O57" t="str">
        <f>IF($D57="user",IF(入力シート!J69&lt;&gt;"",入力シート!J69,IF(入力シート!$G$9&lt;&gt;"",入力シート!$G$9,"")),"")</f>
        <v/>
      </c>
      <c r="P57" t="str">
        <f>IF($D57="user",IF(入力シート!K69&lt;&gt;"",入力シート!K69,IF(入力シート!$G$10&lt;&gt;"",入力シート!$G$10&amp;入力シート!C69,"")),"")</f>
        <v/>
      </c>
    </row>
    <row r="58" spans="1:16" x14ac:dyDescent="0.15">
      <c r="A58" s="4">
        <v>57</v>
      </c>
      <c r="B58" t="str">
        <f>IF(COUNTBLANK(入力シート!B70)=0,"○","")</f>
        <v/>
      </c>
      <c r="C58" t="str">
        <f>IF(COUNTBLANK(B58)=0,"CN="&amp;K58&amp;","&amp;入力シート!$D$5,"")</f>
        <v/>
      </c>
      <c r="D58" t="str">
        <f>IF(COUNTBLANK(入力シート!B70)=0,入力シート!B70,"")</f>
        <v/>
      </c>
      <c r="E58" t="str">
        <f>IF(COUNTBLANK(入力シート!C70)=0,入力シート!C70,"")</f>
        <v/>
      </c>
      <c r="F58" t="str">
        <f>IF(COUNTBLANK(入力シート!D70)=0,入力シート!D70,"")</f>
        <v/>
      </c>
      <c r="G58" t="str">
        <f>IF(COUNTBLANK(入力シート!E70)=0,入力シート!E70,"")</f>
        <v/>
      </c>
      <c r="H58" t="str">
        <f>IF(COUNTBLANK(入力シート!F70)=0,入力シート!F70,"")</f>
        <v/>
      </c>
      <c r="I58" t="str">
        <f>IF(COUNTBLANK(入力シート!N70)=0,入力シート!N70,"")</f>
        <v/>
      </c>
      <c r="J58" t="str">
        <f>IF(COUNTBLANK(入力シート!L70)=0,入力シート!L70,"")</f>
        <v/>
      </c>
      <c r="K58" t="str">
        <f>IF(COUNTBLANK(入力シート!M70)=0,入力シート!M70,"")</f>
        <v/>
      </c>
      <c r="L58" t="str">
        <f>IF(COUNTBLANK(入力シート!G70)=0,入力シート!G70,"")</f>
        <v/>
      </c>
      <c r="M58" t="str">
        <f>IF($D58="user",IF(入力シート!H70&lt;&gt;"",入力シート!H70,IF(入力シート!$G$7&lt;&gt;"",入力シート!$G$7&amp;入力シート!C70,"")),"")</f>
        <v/>
      </c>
      <c r="N58" t="str">
        <f>IF($D58="user",IF(入力シート!I70&lt;&gt;"",入力シート!I70,IF(入力シート!$G$8&lt;&gt;"",入力シート!$G$8,"")),"")</f>
        <v/>
      </c>
      <c r="O58" t="str">
        <f>IF($D58="user",IF(入力シート!J70&lt;&gt;"",入力シート!J70,IF(入力シート!$G$9&lt;&gt;"",入力シート!$G$9,"")),"")</f>
        <v/>
      </c>
      <c r="P58" t="str">
        <f>IF($D58="user",IF(入力シート!K70&lt;&gt;"",入力シート!K70,IF(入力シート!$G$10&lt;&gt;"",入力シート!$G$10&amp;入力シート!C70,"")),"")</f>
        <v/>
      </c>
    </row>
    <row r="59" spans="1:16" x14ac:dyDescent="0.15">
      <c r="A59" s="4">
        <v>58</v>
      </c>
      <c r="B59" t="str">
        <f>IF(COUNTBLANK(入力シート!B71)=0,"○","")</f>
        <v/>
      </c>
      <c r="C59" t="str">
        <f>IF(COUNTBLANK(B59)=0,"CN="&amp;K59&amp;","&amp;入力シート!$D$5,"")</f>
        <v/>
      </c>
      <c r="D59" t="str">
        <f>IF(COUNTBLANK(入力シート!B71)=0,入力シート!B71,"")</f>
        <v/>
      </c>
      <c r="E59" t="str">
        <f>IF(COUNTBLANK(入力シート!C71)=0,入力シート!C71,"")</f>
        <v/>
      </c>
      <c r="F59" t="str">
        <f>IF(COUNTBLANK(入力シート!D71)=0,入力シート!D71,"")</f>
        <v/>
      </c>
      <c r="G59" t="str">
        <f>IF(COUNTBLANK(入力シート!E71)=0,入力シート!E71,"")</f>
        <v/>
      </c>
      <c r="H59" t="str">
        <f>IF(COUNTBLANK(入力シート!F71)=0,入力シート!F71,"")</f>
        <v/>
      </c>
      <c r="I59" t="str">
        <f>IF(COUNTBLANK(入力シート!N71)=0,入力シート!N71,"")</f>
        <v/>
      </c>
      <c r="J59" t="str">
        <f>IF(COUNTBLANK(入力シート!L71)=0,入力シート!L71,"")</f>
        <v/>
      </c>
      <c r="K59" t="str">
        <f>IF(COUNTBLANK(入力シート!M71)=0,入力シート!M71,"")</f>
        <v/>
      </c>
      <c r="L59" t="str">
        <f>IF(COUNTBLANK(入力シート!G71)=0,入力シート!G71,"")</f>
        <v/>
      </c>
      <c r="M59" t="str">
        <f>IF($D59="user",IF(入力シート!H71&lt;&gt;"",入力シート!H71,IF(入力シート!$G$7&lt;&gt;"",入力シート!$G$7&amp;入力シート!C71,"")),"")</f>
        <v/>
      </c>
      <c r="N59" t="str">
        <f>IF($D59="user",IF(入力シート!I71&lt;&gt;"",入力シート!I71,IF(入力シート!$G$8&lt;&gt;"",入力シート!$G$8,"")),"")</f>
        <v/>
      </c>
      <c r="O59" t="str">
        <f>IF($D59="user",IF(入力シート!J71&lt;&gt;"",入力シート!J71,IF(入力シート!$G$9&lt;&gt;"",入力シート!$G$9,"")),"")</f>
        <v/>
      </c>
      <c r="P59" t="str">
        <f>IF($D59="user",IF(入力シート!K71&lt;&gt;"",入力シート!K71,IF(入力シート!$G$10&lt;&gt;"",入力シート!$G$10&amp;入力シート!C71,"")),"")</f>
        <v/>
      </c>
    </row>
    <row r="60" spans="1:16" x14ac:dyDescent="0.15">
      <c r="A60" s="4">
        <v>59</v>
      </c>
      <c r="B60" t="str">
        <f>IF(COUNTBLANK(入力シート!B72)=0,"○","")</f>
        <v/>
      </c>
      <c r="C60" t="str">
        <f>IF(COUNTBLANK(B60)=0,"CN="&amp;K60&amp;","&amp;入力シート!$D$5,"")</f>
        <v/>
      </c>
      <c r="D60" t="str">
        <f>IF(COUNTBLANK(入力シート!B72)=0,入力シート!B72,"")</f>
        <v/>
      </c>
      <c r="E60" t="str">
        <f>IF(COUNTBLANK(入力シート!C72)=0,入力シート!C72,"")</f>
        <v/>
      </c>
      <c r="F60" t="str">
        <f>IF(COUNTBLANK(入力シート!D72)=0,入力シート!D72,"")</f>
        <v/>
      </c>
      <c r="G60" t="str">
        <f>IF(COUNTBLANK(入力シート!E72)=0,入力シート!E72,"")</f>
        <v/>
      </c>
      <c r="H60" t="str">
        <f>IF(COUNTBLANK(入力シート!F72)=0,入力シート!F72,"")</f>
        <v/>
      </c>
      <c r="I60" t="str">
        <f>IF(COUNTBLANK(入力シート!N72)=0,入力シート!N72,"")</f>
        <v/>
      </c>
      <c r="J60" t="str">
        <f>IF(COUNTBLANK(入力シート!L72)=0,入力シート!L72,"")</f>
        <v/>
      </c>
      <c r="K60" t="str">
        <f>IF(COUNTBLANK(入力シート!M72)=0,入力シート!M72,"")</f>
        <v/>
      </c>
      <c r="L60" t="str">
        <f>IF(COUNTBLANK(入力シート!G72)=0,入力シート!G72,"")</f>
        <v/>
      </c>
      <c r="M60" t="str">
        <f>IF($D60="user",IF(入力シート!H72&lt;&gt;"",入力シート!H72,IF(入力シート!$G$7&lt;&gt;"",入力シート!$G$7&amp;入力シート!C72,"")),"")</f>
        <v/>
      </c>
      <c r="N60" t="str">
        <f>IF($D60="user",IF(入力シート!I72&lt;&gt;"",入力シート!I72,IF(入力シート!$G$8&lt;&gt;"",入力シート!$G$8,"")),"")</f>
        <v/>
      </c>
      <c r="O60" t="str">
        <f>IF($D60="user",IF(入力シート!J72&lt;&gt;"",入力シート!J72,IF(入力シート!$G$9&lt;&gt;"",入力シート!$G$9,"")),"")</f>
        <v/>
      </c>
      <c r="P60" t="str">
        <f>IF($D60="user",IF(入力シート!K72&lt;&gt;"",入力シート!K72,IF(入力シート!$G$10&lt;&gt;"",入力シート!$G$10&amp;入力シート!C72,"")),"")</f>
        <v/>
      </c>
    </row>
    <row r="61" spans="1:16" x14ac:dyDescent="0.15">
      <c r="A61" s="4">
        <v>60</v>
      </c>
      <c r="B61" t="str">
        <f>IF(COUNTBLANK(入力シート!B73)=0,"○","")</f>
        <v/>
      </c>
      <c r="C61" t="str">
        <f>IF(COUNTBLANK(B61)=0,"CN="&amp;K61&amp;","&amp;入力シート!$D$5,"")</f>
        <v/>
      </c>
      <c r="D61" t="str">
        <f>IF(COUNTBLANK(入力シート!B73)=0,入力シート!B73,"")</f>
        <v/>
      </c>
      <c r="E61" t="str">
        <f>IF(COUNTBLANK(入力シート!C73)=0,入力シート!C73,"")</f>
        <v/>
      </c>
      <c r="F61" t="str">
        <f>IF(COUNTBLANK(入力シート!D73)=0,入力シート!D73,"")</f>
        <v/>
      </c>
      <c r="G61" t="str">
        <f>IF(COUNTBLANK(入力シート!E73)=0,入力シート!E73,"")</f>
        <v/>
      </c>
      <c r="H61" t="str">
        <f>IF(COUNTBLANK(入力シート!F73)=0,入力シート!F73,"")</f>
        <v/>
      </c>
      <c r="I61" t="str">
        <f>IF(COUNTBLANK(入力シート!N73)=0,入力シート!N73,"")</f>
        <v/>
      </c>
      <c r="J61" t="str">
        <f>IF(COUNTBLANK(入力シート!L73)=0,入力シート!L73,"")</f>
        <v/>
      </c>
      <c r="K61" t="str">
        <f>IF(COUNTBLANK(入力シート!M73)=0,入力シート!M73,"")</f>
        <v/>
      </c>
      <c r="L61" t="str">
        <f>IF(COUNTBLANK(入力シート!G73)=0,入力シート!G73,"")</f>
        <v/>
      </c>
      <c r="M61" t="str">
        <f>IF($D61="user",IF(入力シート!H73&lt;&gt;"",入力シート!H73,IF(入力シート!$G$7&lt;&gt;"",入力シート!$G$7&amp;入力シート!C73,"")),"")</f>
        <v/>
      </c>
      <c r="N61" t="str">
        <f>IF($D61="user",IF(入力シート!I73&lt;&gt;"",入力シート!I73,IF(入力シート!$G$8&lt;&gt;"",入力シート!$G$8,"")),"")</f>
        <v/>
      </c>
      <c r="O61" t="str">
        <f>IF($D61="user",IF(入力シート!J73&lt;&gt;"",入力シート!J73,IF(入力シート!$G$9&lt;&gt;"",入力シート!$G$9,"")),"")</f>
        <v/>
      </c>
      <c r="P61" t="str">
        <f>IF($D61="user",IF(入力シート!K73&lt;&gt;"",入力シート!K73,IF(入力シート!$G$10&lt;&gt;"",入力シート!$G$10&amp;入力シート!C73,"")),"")</f>
        <v/>
      </c>
    </row>
    <row r="62" spans="1:16" x14ac:dyDescent="0.15">
      <c r="A62" s="4">
        <v>61</v>
      </c>
      <c r="B62" t="str">
        <f>IF(COUNTBLANK(入力シート!B74)=0,"○","")</f>
        <v/>
      </c>
      <c r="C62" t="str">
        <f>IF(COUNTBLANK(B62)=0,"CN="&amp;K62&amp;","&amp;入力シート!$D$5,"")</f>
        <v/>
      </c>
      <c r="D62" t="str">
        <f>IF(COUNTBLANK(入力シート!B74)=0,入力シート!B74,"")</f>
        <v/>
      </c>
      <c r="E62" t="str">
        <f>IF(COUNTBLANK(入力シート!C74)=0,入力シート!C74,"")</f>
        <v/>
      </c>
      <c r="F62" t="str">
        <f>IF(COUNTBLANK(入力シート!D74)=0,入力シート!D74,"")</f>
        <v/>
      </c>
      <c r="G62" t="str">
        <f>IF(COUNTBLANK(入力シート!E74)=0,入力シート!E74,"")</f>
        <v/>
      </c>
      <c r="H62" t="str">
        <f>IF(COUNTBLANK(入力シート!F74)=0,入力シート!F74,"")</f>
        <v/>
      </c>
      <c r="I62" t="str">
        <f>IF(COUNTBLANK(入力シート!N74)=0,入力シート!N74,"")</f>
        <v/>
      </c>
      <c r="J62" t="str">
        <f>IF(COUNTBLANK(入力シート!L74)=0,入力シート!L74,"")</f>
        <v/>
      </c>
      <c r="K62" t="str">
        <f>IF(COUNTBLANK(入力シート!M74)=0,入力シート!M74,"")</f>
        <v/>
      </c>
      <c r="L62" t="str">
        <f>IF(COUNTBLANK(入力シート!G74)=0,入力シート!G74,"")</f>
        <v/>
      </c>
      <c r="M62" t="str">
        <f>IF($D62="user",IF(入力シート!H74&lt;&gt;"",入力シート!H74,IF(入力シート!$G$7&lt;&gt;"",入力シート!$G$7&amp;入力シート!C74,"")),"")</f>
        <v/>
      </c>
      <c r="N62" t="str">
        <f>IF($D62="user",IF(入力シート!I74&lt;&gt;"",入力シート!I74,IF(入力シート!$G$8&lt;&gt;"",入力シート!$G$8,"")),"")</f>
        <v/>
      </c>
      <c r="O62" t="str">
        <f>IF($D62="user",IF(入力シート!J74&lt;&gt;"",入力シート!J74,IF(入力シート!$G$9&lt;&gt;"",入力シート!$G$9,"")),"")</f>
        <v/>
      </c>
      <c r="P62" t="str">
        <f>IF($D62="user",IF(入力シート!K74&lt;&gt;"",入力シート!K74,IF(入力シート!$G$10&lt;&gt;"",入力シート!$G$10&amp;入力シート!C74,"")),"")</f>
        <v/>
      </c>
    </row>
    <row r="63" spans="1:16" x14ac:dyDescent="0.15">
      <c r="A63" s="4">
        <v>62</v>
      </c>
      <c r="B63" t="str">
        <f>IF(COUNTBLANK(入力シート!B75)=0,"○","")</f>
        <v/>
      </c>
      <c r="C63" t="str">
        <f>IF(COUNTBLANK(B63)=0,"CN="&amp;K63&amp;","&amp;入力シート!$D$5,"")</f>
        <v/>
      </c>
      <c r="D63" t="str">
        <f>IF(COUNTBLANK(入力シート!B75)=0,入力シート!B75,"")</f>
        <v/>
      </c>
      <c r="E63" t="str">
        <f>IF(COUNTBLANK(入力シート!C75)=0,入力シート!C75,"")</f>
        <v/>
      </c>
      <c r="F63" t="str">
        <f>IF(COUNTBLANK(入力シート!D75)=0,入力シート!D75,"")</f>
        <v/>
      </c>
      <c r="G63" t="str">
        <f>IF(COUNTBLANK(入力シート!E75)=0,入力シート!E75,"")</f>
        <v/>
      </c>
      <c r="H63" t="str">
        <f>IF(COUNTBLANK(入力シート!F75)=0,入力シート!F75,"")</f>
        <v/>
      </c>
      <c r="I63" t="str">
        <f>IF(COUNTBLANK(入力シート!N75)=0,入力シート!N75,"")</f>
        <v/>
      </c>
      <c r="J63" t="str">
        <f>IF(COUNTBLANK(入力シート!L75)=0,入力シート!L75,"")</f>
        <v/>
      </c>
      <c r="K63" t="str">
        <f>IF(COUNTBLANK(入力シート!M75)=0,入力シート!M75,"")</f>
        <v/>
      </c>
      <c r="L63" t="str">
        <f>IF(COUNTBLANK(入力シート!G75)=0,入力シート!G75,"")</f>
        <v/>
      </c>
      <c r="M63" t="str">
        <f>IF($D63="user",IF(入力シート!H75&lt;&gt;"",入力シート!H75,IF(入力シート!$G$7&lt;&gt;"",入力シート!$G$7&amp;入力シート!C75,"")),"")</f>
        <v/>
      </c>
      <c r="N63" t="str">
        <f>IF($D63="user",IF(入力シート!I75&lt;&gt;"",入力シート!I75,IF(入力シート!$G$8&lt;&gt;"",入力シート!$G$8,"")),"")</f>
        <v/>
      </c>
      <c r="O63" t="str">
        <f>IF($D63="user",IF(入力シート!J75&lt;&gt;"",入力シート!J75,IF(入力シート!$G$9&lt;&gt;"",入力シート!$G$9,"")),"")</f>
        <v/>
      </c>
      <c r="P63" t="str">
        <f>IF($D63="user",IF(入力シート!K75&lt;&gt;"",入力シート!K75,IF(入力シート!$G$10&lt;&gt;"",入力シート!$G$10&amp;入力シート!C75,"")),"")</f>
        <v/>
      </c>
    </row>
    <row r="64" spans="1:16" x14ac:dyDescent="0.15">
      <c r="A64" s="4">
        <v>63</v>
      </c>
      <c r="B64" t="str">
        <f>IF(COUNTBLANK(入力シート!B76)=0,"○","")</f>
        <v/>
      </c>
      <c r="C64" t="str">
        <f>IF(COUNTBLANK(B64)=0,"CN="&amp;K64&amp;","&amp;入力シート!$D$5,"")</f>
        <v/>
      </c>
      <c r="D64" t="str">
        <f>IF(COUNTBLANK(入力シート!B76)=0,入力シート!B76,"")</f>
        <v/>
      </c>
      <c r="E64" t="str">
        <f>IF(COUNTBLANK(入力シート!C76)=0,入力シート!C76,"")</f>
        <v/>
      </c>
      <c r="F64" t="str">
        <f>IF(COUNTBLANK(入力シート!D76)=0,入力シート!D76,"")</f>
        <v/>
      </c>
      <c r="G64" t="str">
        <f>IF(COUNTBLANK(入力シート!E76)=0,入力シート!E76,"")</f>
        <v/>
      </c>
      <c r="H64" t="str">
        <f>IF(COUNTBLANK(入力シート!F76)=0,入力シート!F76,"")</f>
        <v/>
      </c>
      <c r="I64" t="str">
        <f>IF(COUNTBLANK(入力シート!N76)=0,入力シート!N76,"")</f>
        <v/>
      </c>
      <c r="J64" t="str">
        <f>IF(COUNTBLANK(入力シート!L76)=0,入力シート!L76,"")</f>
        <v/>
      </c>
      <c r="K64" t="str">
        <f>IF(COUNTBLANK(入力シート!M76)=0,入力シート!M76,"")</f>
        <v/>
      </c>
      <c r="L64" t="str">
        <f>IF(COUNTBLANK(入力シート!G76)=0,入力シート!G76,"")</f>
        <v/>
      </c>
      <c r="M64" t="str">
        <f>IF($D64="user",IF(入力シート!H76&lt;&gt;"",入力シート!H76,IF(入力シート!$G$7&lt;&gt;"",入力シート!$G$7&amp;入力シート!C76,"")),"")</f>
        <v/>
      </c>
      <c r="N64" t="str">
        <f>IF($D64="user",IF(入力シート!I76&lt;&gt;"",入力シート!I76,IF(入力シート!$G$8&lt;&gt;"",入力シート!$G$8,"")),"")</f>
        <v/>
      </c>
      <c r="O64" t="str">
        <f>IF($D64="user",IF(入力シート!J76&lt;&gt;"",入力シート!J76,IF(入力シート!$G$9&lt;&gt;"",入力シート!$G$9,"")),"")</f>
        <v/>
      </c>
      <c r="P64" t="str">
        <f>IF($D64="user",IF(入力シート!K76&lt;&gt;"",入力シート!K76,IF(入力シート!$G$10&lt;&gt;"",入力シート!$G$10&amp;入力シート!C76,"")),"")</f>
        <v/>
      </c>
    </row>
    <row r="65" spans="1:16" x14ac:dyDescent="0.15">
      <c r="A65" s="4">
        <v>64</v>
      </c>
      <c r="B65" t="str">
        <f>IF(COUNTBLANK(入力シート!B77)=0,"○","")</f>
        <v/>
      </c>
      <c r="C65" t="str">
        <f>IF(COUNTBLANK(B65)=0,"CN="&amp;K65&amp;","&amp;入力シート!$D$5,"")</f>
        <v/>
      </c>
      <c r="D65" t="str">
        <f>IF(COUNTBLANK(入力シート!B77)=0,入力シート!B77,"")</f>
        <v/>
      </c>
      <c r="E65" t="str">
        <f>IF(COUNTBLANK(入力シート!C77)=0,入力シート!C77,"")</f>
        <v/>
      </c>
      <c r="F65" t="str">
        <f>IF(COUNTBLANK(入力シート!D77)=0,入力シート!D77,"")</f>
        <v/>
      </c>
      <c r="G65" t="str">
        <f>IF(COUNTBLANK(入力シート!E77)=0,入力シート!E77,"")</f>
        <v/>
      </c>
      <c r="H65" t="str">
        <f>IF(COUNTBLANK(入力シート!F77)=0,入力シート!F77,"")</f>
        <v/>
      </c>
      <c r="I65" t="str">
        <f>IF(COUNTBLANK(入力シート!N77)=0,入力シート!N77,"")</f>
        <v/>
      </c>
      <c r="J65" t="str">
        <f>IF(COUNTBLANK(入力シート!L77)=0,入力シート!L77,"")</f>
        <v/>
      </c>
      <c r="K65" t="str">
        <f>IF(COUNTBLANK(入力シート!M77)=0,入力シート!M77,"")</f>
        <v/>
      </c>
      <c r="L65" t="str">
        <f>IF(COUNTBLANK(入力シート!G77)=0,入力シート!G77,"")</f>
        <v/>
      </c>
      <c r="M65" t="str">
        <f>IF($D65="user",IF(入力シート!H77&lt;&gt;"",入力シート!H77,IF(入力シート!$G$7&lt;&gt;"",入力シート!$G$7&amp;入力シート!C77,"")),"")</f>
        <v/>
      </c>
      <c r="N65" t="str">
        <f>IF($D65="user",IF(入力シート!I77&lt;&gt;"",入力シート!I77,IF(入力シート!$G$8&lt;&gt;"",入力シート!$G$8,"")),"")</f>
        <v/>
      </c>
      <c r="O65" t="str">
        <f>IF($D65="user",IF(入力シート!J77&lt;&gt;"",入力シート!J77,IF(入力シート!$G$9&lt;&gt;"",入力シート!$G$9,"")),"")</f>
        <v/>
      </c>
      <c r="P65" t="str">
        <f>IF($D65="user",IF(入力シート!K77&lt;&gt;"",入力シート!K77,IF(入力シート!$G$10&lt;&gt;"",入力シート!$G$10&amp;入力シート!C77,"")),"")</f>
        <v/>
      </c>
    </row>
    <row r="66" spans="1:16" x14ac:dyDescent="0.15">
      <c r="A66" s="4">
        <v>65</v>
      </c>
      <c r="B66" t="str">
        <f>IF(COUNTBLANK(入力シート!B78)=0,"○","")</f>
        <v/>
      </c>
      <c r="C66" t="str">
        <f>IF(COUNTBLANK(B66)=0,"CN="&amp;K66&amp;","&amp;入力シート!$D$5,"")</f>
        <v/>
      </c>
      <c r="D66" t="str">
        <f>IF(COUNTBLANK(入力シート!B78)=0,入力シート!B78,"")</f>
        <v/>
      </c>
      <c r="E66" t="str">
        <f>IF(COUNTBLANK(入力シート!C78)=0,入力シート!C78,"")</f>
        <v/>
      </c>
      <c r="F66" t="str">
        <f>IF(COUNTBLANK(入力シート!D78)=0,入力シート!D78,"")</f>
        <v/>
      </c>
      <c r="G66" t="str">
        <f>IF(COUNTBLANK(入力シート!E78)=0,入力シート!E78,"")</f>
        <v/>
      </c>
      <c r="H66" t="str">
        <f>IF(COUNTBLANK(入力シート!F78)=0,入力シート!F78,"")</f>
        <v/>
      </c>
      <c r="I66" t="str">
        <f>IF(COUNTBLANK(入力シート!N78)=0,入力シート!N78,"")</f>
        <v/>
      </c>
      <c r="J66" t="str">
        <f>IF(COUNTBLANK(入力シート!L78)=0,入力シート!L78,"")</f>
        <v/>
      </c>
      <c r="K66" t="str">
        <f>IF(COUNTBLANK(入力シート!M78)=0,入力シート!M78,"")</f>
        <v/>
      </c>
      <c r="L66" t="str">
        <f>IF(COUNTBLANK(入力シート!G78)=0,入力シート!G78,"")</f>
        <v/>
      </c>
      <c r="M66" t="str">
        <f>IF($D66="user",IF(入力シート!H78&lt;&gt;"",入力シート!H78,IF(入力シート!$G$7&lt;&gt;"",入力シート!$G$7&amp;入力シート!C78,"")),"")</f>
        <v/>
      </c>
      <c r="N66" t="str">
        <f>IF($D66="user",IF(入力シート!I78&lt;&gt;"",入力シート!I78,IF(入力シート!$G$8&lt;&gt;"",入力シート!$G$8,"")),"")</f>
        <v/>
      </c>
      <c r="O66" t="str">
        <f>IF($D66="user",IF(入力シート!J78&lt;&gt;"",入力シート!J78,IF(入力シート!$G$9&lt;&gt;"",入力シート!$G$9,"")),"")</f>
        <v/>
      </c>
      <c r="P66" t="str">
        <f>IF($D66="user",IF(入力シート!K78&lt;&gt;"",入力シート!K78,IF(入力シート!$G$10&lt;&gt;"",入力シート!$G$10&amp;入力シート!C78,"")),"")</f>
        <v/>
      </c>
    </row>
    <row r="67" spans="1:16" x14ac:dyDescent="0.15">
      <c r="A67" s="4">
        <v>66</v>
      </c>
      <c r="B67" t="str">
        <f>IF(COUNTBLANK(入力シート!B79)=0,"○","")</f>
        <v/>
      </c>
      <c r="C67" t="str">
        <f>IF(COUNTBLANK(B67)=0,"CN="&amp;K67&amp;","&amp;入力シート!$D$5,"")</f>
        <v/>
      </c>
      <c r="D67" t="str">
        <f>IF(COUNTBLANK(入力シート!B79)=0,入力シート!B79,"")</f>
        <v/>
      </c>
      <c r="E67" t="str">
        <f>IF(COUNTBLANK(入力シート!C79)=0,入力シート!C79,"")</f>
        <v/>
      </c>
      <c r="F67" t="str">
        <f>IF(COUNTBLANK(入力シート!D79)=0,入力シート!D79,"")</f>
        <v/>
      </c>
      <c r="G67" t="str">
        <f>IF(COUNTBLANK(入力シート!E79)=0,入力シート!E79,"")</f>
        <v/>
      </c>
      <c r="H67" t="str">
        <f>IF(COUNTBLANK(入力シート!F79)=0,入力シート!F79,"")</f>
        <v/>
      </c>
      <c r="I67" t="str">
        <f>IF(COUNTBLANK(入力シート!N79)=0,入力シート!N79,"")</f>
        <v/>
      </c>
      <c r="J67" t="str">
        <f>IF(COUNTBLANK(入力シート!L79)=0,入力シート!L79,"")</f>
        <v/>
      </c>
      <c r="K67" t="str">
        <f>IF(COUNTBLANK(入力シート!M79)=0,入力シート!M79,"")</f>
        <v/>
      </c>
      <c r="L67" t="str">
        <f>IF(COUNTBLANK(入力シート!G79)=0,入力シート!G79,"")</f>
        <v/>
      </c>
      <c r="M67" t="str">
        <f>IF($D67="user",IF(入力シート!H79&lt;&gt;"",入力シート!H79,IF(入力シート!$G$7&lt;&gt;"",入力シート!$G$7&amp;入力シート!C79,"")),"")</f>
        <v/>
      </c>
      <c r="N67" t="str">
        <f>IF($D67="user",IF(入力シート!I79&lt;&gt;"",入力シート!I79,IF(入力シート!$G$8&lt;&gt;"",入力シート!$G$8,"")),"")</f>
        <v/>
      </c>
      <c r="O67" t="str">
        <f>IF($D67="user",IF(入力シート!J79&lt;&gt;"",入力シート!J79,IF(入力シート!$G$9&lt;&gt;"",入力シート!$G$9,"")),"")</f>
        <v/>
      </c>
      <c r="P67" t="str">
        <f>IF($D67="user",IF(入力シート!K79&lt;&gt;"",入力シート!K79,IF(入力シート!$G$10&lt;&gt;"",入力シート!$G$10&amp;入力シート!C79,"")),"")</f>
        <v/>
      </c>
    </row>
    <row r="68" spans="1:16" x14ac:dyDescent="0.15">
      <c r="A68" s="4">
        <v>67</v>
      </c>
      <c r="B68" t="str">
        <f>IF(COUNTBLANK(入力シート!B80)=0,"○","")</f>
        <v/>
      </c>
      <c r="C68" t="str">
        <f>IF(COUNTBLANK(B68)=0,"CN="&amp;K68&amp;","&amp;入力シート!$D$5,"")</f>
        <v/>
      </c>
      <c r="D68" t="str">
        <f>IF(COUNTBLANK(入力シート!B80)=0,入力シート!B80,"")</f>
        <v/>
      </c>
      <c r="E68" t="str">
        <f>IF(COUNTBLANK(入力シート!C80)=0,入力シート!C80,"")</f>
        <v/>
      </c>
      <c r="F68" t="str">
        <f>IF(COUNTBLANK(入力シート!D80)=0,入力シート!D80,"")</f>
        <v/>
      </c>
      <c r="G68" t="str">
        <f>IF(COUNTBLANK(入力シート!E80)=0,入力シート!E80,"")</f>
        <v/>
      </c>
      <c r="H68" t="str">
        <f>IF(COUNTBLANK(入力シート!F80)=0,入力シート!F80,"")</f>
        <v/>
      </c>
      <c r="I68" t="str">
        <f>IF(COUNTBLANK(入力シート!N80)=0,入力シート!N80,"")</f>
        <v/>
      </c>
      <c r="J68" t="str">
        <f>IF(COUNTBLANK(入力シート!L80)=0,入力シート!L80,"")</f>
        <v/>
      </c>
      <c r="K68" t="str">
        <f>IF(COUNTBLANK(入力シート!M80)=0,入力シート!M80,"")</f>
        <v/>
      </c>
      <c r="L68" t="str">
        <f>IF(COUNTBLANK(入力シート!G80)=0,入力シート!G80,"")</f>
        <v/>
      </c>
      <c r="M68" t="str">
        <f>IF($D68="user",IF(入力シート!H80&lt;&gt;"",入力シート!H80,IF(入力シート!$G$7&lt;&gt;"",入力シート!$G$7&amp;入力シート!C80,"")),"")</f>
        <v/>
      </c>
      <c r="N68" t="str">
        <f>IF($D68="user",IF(入力シート!I80&lt;&gt;"",入力シート!I80,IF(入力シート!$G$8&lt;&gt;"",入力シート!$G$8,"")),"")</f>
        <v/>
      </c>
      <c r="O68" t="str">
        <f>IF($D68="user",IF(入力シート!J80&lt;&gt;"",入力シート!J80,IF(入力シート!$G$9&lt;&gt;"",入力シート!$G$9,"")),"")</f>
        <v/>
      </c>
      <c r="P68" t="str">
        <f>IF($D68="user",IF(入力シート!K80&lt;&gt;"",入力シート!K80,IF(入力シート!$G$10&lt;&gt;"",入力シート!$G$10&amp;入力シート!C80,"")),"")</f>
        <v/>
      </c>
    </row>
    <row r="69" spans="1:16" x14ac:dyDescent="0.15">
      <c r="A69" s="4">
        <v>68</v>
      </c>
      <c r="B69" t="str">
        <f>IF(COUNTBLANK(入力シート!B81)=0,"○","")</f>
        <v/>
      </c>
      <c r="C69" t="str">
        <f>IF(COUNTBLANK(B69)=0,"CN="&amp;K69&amp;","&amp;入力シート!$D$5,"")</f>
        <v/>
      </c>
      <c r="D69" t="str">
        <f>IF(COUNTBLANK(入力シート!B81)=0,入力シート!B81,"")</f>
        <v/>
      </c>
      <c r="E69" t="str">
        <f>IF(COUNTBLANK(入力シート!C81)=0,入力シート!C81,"")</f>
        <v/>
      </c>
      <c r="F69" t="str">
        <f>IF(COUNTBLANK(入力シート!D81)=0,入力シート!D81,"")</f>
        <v/>
      </c>
      <c r="G69" t="str">
        <f>IF(COUNTBLANK(入力シート!E81)=0,入力シート!E81,"")</f>
        <v/>
      </c>
      <c r="H69" t="str">
        <f>IF(COUNTBLANK(入力シート!F81)=0,入力シート!F81,"")</f>
        <v/>
      </c>
      <c r="I69" t="str">
        <f>IF(COUNTBLANK(入力シート!N81)=0,入力シート!N81,"")</f>
        <v/>
      </c>
      <c r="J69" t="str">
        <f>IF(COUNTBLANK(入力シート!L81)=0,入力シート!L81,"")</f>
        <v/>
      </c>
      <c r="K69" t="str">
        <f>IF(COUNTBLANK(入力シート!M81)=0,入力シート!M81,"")</f>
        <v/>
      </c>
      <c r="L69" t="str">
        <f>IF(COUNTBLANK(入力シート!G81)=0,入力シート!G81,"")</f>
        <v/>
      </c>
      <c r="M69" t="str">
        <f>IF($D69="user",IF(入力シート!H81&lt;&gt;"",入力シート!H81,IF(入力シート!$G$7&lt;&gt;"",入力シート!$G$7&amp;入力シート!C81,"")),"")</f>
        <v/>
      </c>
      <c r="N69" t="str">
        <f>IF($D69="user",IF(入力シート!I81&lt;&gt;"",入力シート!I81,IF(入力シート!$G$8&lt;&gt;"",入力シート!$G$8,"")),"")</f>
        <v/>
      </c>
      <c r="O69" t="str">
        <f>IF($D69="user",IF(入力シート!J81&lt;&gt;"",入力シート!J81,IF(入力シート!$G$9&lt;&gt;"",入力シート!$G$9,"")),"")</f>
        <v/>
      </c>
      <c r="P69" t="str">
        <f>IF($D69="user",IF(入力シート!K81&lt;&gt;"",入力シート!K81,IF(入力シート!$G$10&lt;&gt;"",入力シート!$G$10&amp;入力シート!C81,"")),"")</f>
        <v/>
      </c>
    </row>
    <row r="70" spans="1:16" x14ac:dyDescent="0.15">
      <c r="A70" s="4">
        <v>69</v>
      </c>
      <c r="B70" t="str">
        <f>IF(COUNTBLANK(入力シート!B82)=0,"○","")</f>
        <v/>
      </c>
      <c r="C70" t="str">
        <f>IF(COUNTBLANK(B70)=0,"CN="&amp;K70&amp;","&amp;入力シート!$D$5,"")</f>
        <v/>
      </c>
      <c r="D70" t="str">
        <f>IF(COUNTBLANK(入力シート!B82)=0,入力シート!B82,"")</f>
        <v/>
      </c>
      <c r="E70" t="str">
        <f>IF(COUNTBLANK(入力シート!C82)=0,入力シート!C82,"")</f>
        <v/>
      </c>
      <c r="F70" t="str">
        <f>IF(COUNTBLANK(入力シート!D82)=0,入力シート!D82,"")</f>
        <v/>
      </c>
      <c r="G70" t="str">
        <f>IF(COUNTBLANK(入力シート!E82)=0,入力シート!E82,"")</f>
        <v/>
      </c>
      <c r="H70" t="str">
        <f>IF(COUNTBLANK(入力シート!F82)=0,入力シート!F82,"")</f>
        <v/>
      </c>
      <c r="I70" t="str">
        <f>IF(COUNTBLANK(入力シート!N82)=0,入力シート!N82,"")</f>
        <v/>
      </c>
      <c r="J70" t="str">
        <f>IF(COUNTBLANK(入力シート!L82)=0,入力シート!L82,"")</f>
        <v/>
      </c>
      <c r="K70" t="str">
        <f>IF(COUNTBLANK(入力シート!M82)=0,入力シート!M82,"")</f>
        <v/>
      </c>
      <c r="L70" t="str">
        <f>IF(COUNTBLANK(入力シート!G82)=0,入力シート!G82,"")</f>
        <v/>
      </c>
      <c r="M70" t="str">
        <f>IF($D70="user",IF(入力シート!H82&lt;&gt;"",入力シート!H82,IF(入力シート!$G$7&lt;&gt;"",入力シート!$G$7&amp;入力シート!C82,"")),"")</f>
        <v/>
      </c>
      <c r="N70" t="str">
        <f>IF($D70="user",IF(入力シート!I82&lt;&gt;"",入力シート!I82,IF(入力シート!$G$8&lt;&gt;"",入力シート!$G$8,"")),"")</f>
        <v/>
      </c>
      <c r="O70" t="str">
        <f>IF($D70="user",IF(入力シート!J82&lt;&gt;"",入力シート!J82,IF(入力シート!$G$9&lt;&gt;"",入力シート!$G$9,"")),"")</f>
        <v/>
      </c>
      <c r="P70" t="str">
        <f>IF($D70="user",IF(入力シート!K82&lt;&gt;"",入力シート!K82,IF(入力シート!$G$10&lt;&gt;"",入力シート!$G$10&amp;入力シート!C82,"")),"")</f>
        <v/>
      </c>
    </row>
    <row r="71" spans="1:16" x14ac:dyDescent="0.15">
      <c r="A71" s="4">
        <v>70</v>
      </c>
      <c r="B71" t="str">
        <f>IF(COUNTBLANK(入力シート!B83)=0,"○","")</f>
        <v/>
      </c>
      <c r="C71" t="str">
        <f>IF(COUNTBLANK(B71)=0,"CN="&amp;K71&amp;","&amp;入力シート!$D$5,"")</f>
        <v/>
      </c>
      <c r="D71" t="str">
        <f>IF(COUNTBLANK(入力シート!B83)=0,入力シート!B83,"")</f>
        <v/>
      </c>
      <c r="E71" t="str">
        <f>IF(COUNTBLANK(入力シート!C83)=0,入力シート!C83,"")</f>
        <v/>
      </c>
      <c r="F71" t="str">
        <f>IF(COUNTBLANK(入力シート!D83)=0,入力シート!D83,"")</f>
        <v/>
      </c>
      <c r="G71" t="str">
        <f>IF(COUNTBLANK(入力シート!E83)=0,入力シート!E83,"")</f>
        <v/>
      </c>
      <c r="H71" t="str">
        <f>IF(COUNTBLANK(入力シート!F83)=0,入力シート!F83,"")</f>
        <v/>
      </c>
      <c r="I71" t="str">
        <f>IF(COUNTBLANK(入力シート!N83)=0,入力シート!N83,"")</f>
        <v/>
      </c>
      <c r="J71" t="str">
        <f>IF(COUNTBLANK(入力シート!L83)=0,入力シート!L83,"")</f>
        <v/>
      </c>
      <c r="K71" t="str">
        <f>IF(COUNTBLANK(入力シート!M83)=0,入力シート!M83,"")</f>
        <v/>
      </c>
      <c r="L71" t="str">
        <f>IF(COUNTBLANK(入力シート!G83)=0,入力シート!G83,"")</f>
        <v/>
      </c>
      <c r="M71" t="str">
        <f>IF($D71="user",IF(入力シート!H83&lt;&gt;"",入力シート!H83,IF(入力シート!$G$7&lt;&gt;"",入力シート!$G$7&amp;入力シート!C83,"")),"")</f>
        <v/>
      </c>
      <c r="N71" t="str">
        <f>IF($D71="user",IF(入力シート!I83&lt;&gt;"",入力シート!I83,IF(入力シート!$G$8&lt;&gt;"",入力シート!$G$8,"")),"")</f>
        <v/>
      </c>
      <c r="O71" t="str">
        <f>IF($D71="user",IF(入力シート!J83&lt;&gt;"",入力シート!J83,IF(入力シート!$G$9&lt;&gt;"",入力シート!$G$9,"")),"")</f>
        <v/>
      </c>
      <c r="P71" t="str">
        <f>IF($D71="user",IF(入力シート!K83&lt;&gt;"",入力シート!K83,IF(入力シート!$G$10&lt;&gt;"",入力シート!$G$10&amp;入力シート!C83,"")),"")</f>
        <v/>
      </c>
    </row>
    <row r="72" spans="1:16" x14ac:dyDescent="0.15">
      <c r="A72" s="4">
        <v>71</v>
      </c>
      <c r="B72" t="str">
        <f>IF(COUNTBLANK(入力シート!B84)=0,"○","")</f>
        <v/>
      </c>
      <c r="C72" t="str">
        <f>IF(COUNTBLANK(B72)=0,"CN="&amp;K72&amp;","&amp;入力シート!$D$5,"")</f>
        <v/>
      </c>
      <c r="D72" t="str">
        <f>IF(COUNTBLANK(入力シート!B84)=0,入力シート!B84,"")</f>
        <v/>
      </c>
      <c r="E72" t="str">
        <f>IF(COUNTBLANK(入力シート!C84)=0,入力シート!C84,"")</f>
        <v/>
      </c>
      <c r="F72" t="str">
        <f>IF(COUNTBLANK(入力シート!D84)=0,入力シート!D84,"")</f>
        <v/>
      </c>
      <c r="G72" t="str">
        <f>IF(COUNTBLANK(入力シート!E84)=0,入力シート!E84,"")</f>
        <v/>
      </c>
      <c r="H72" t="str">
        <f>IF(COUNTBLANK(入力シート!F84)=0,入力シート!F84,"")</f>
        <v/>
      </c>
      <c r="I72" t="str">
        <f>IF(COUNTBLANK(入力シート!N84)=0,入力シート!N84,"")</f>
        <v/>
      </c>
      <c r="J72" t="str">
        <f>IF(COUNTBLANK(入力シート!L84)=0,入力シート!L84,"")</f>
        <v/>
      </c>
      <c r="K72" t="str">
        <f>IF(COUNTBLANK(入力シート!M84)=0,入力シート!M84,"")</f>
        <v/>
      </c>
      <c r="L72" t="str">
        <f>IF(COUNTBLANK(入力シート!G84)=0,入力シート!G84,"")</f>
        <v/>
      </c>
      <c r="M72" t="str">
        <f>IF($D72="user",IF(入力シート!H84&lt;&gt;"",入力シート!H84,IF(入力シート!$G$7&lt;&gt;"",入力シート!$G$7&amp;入力シート!C84,"")),"")</f>
        <v/>
      </c>
      <c r="N72" t="str">
        <f>IF($D72="user",IF(入力シート!I84&lt;&gt;"",入力シート!I84,IF(入力シート!$G$8&lt;&gt;"",入力シート!$G$8,"")),"")</f>
        <v/>
      </c>
      <c r="O72" t="str">
        <f>IF($D72="user",IF(入力シート!J84&lt;&gt;"",入力シート!J84,IF(入力シート!$G$9&lt;&gt;"",入力シート!$G$9,"")),"")</f>
        <v/>
      </c>
      <c r="P72" t="str">
        <f>IF($D72="user",IF(入力シート!K84&lt;&gt;"",入力シート!K84,IF(入力シート!$G$10&lt;&gt;"",入力シート!$G$10&amp;入力シート!C84,"")),"")</f>
        <v/>
      </c>
    </row>
    <row r="73" spans="1:16" x14ac:dyDescent="0.15">
      <c r="A73" s="4">
        <v>72</v>
      </c>
      <c r="B73" t="str">
        <f>IF(COUNTBLANK(入力シート!B85)=0,"○","")</f>
        <v/>
      </c>
      <c r="C73" t="str">
        <f>IF(COUNTBLANK(B73)=0,"CN="&amp;K73&amp;","&amp;入力シート!$D$5,"")</f>
        <v/>
      </c>
      <c r="D73" t="str">
        <f>IF(COUNTBLANK(入力シート!B85)=0,入力シート!B85,"")</f>
        <v/>
      </c>
      <c r="E73" t="str">
        <f>IF(COUNTBLANK(入力シート!C85)=0,入力シート!C85,"")</f>
        <v/>
      </c>
      <c r="F73" t="str">
        <f>IF(COUNTBLANK(入力シート!D85)=0,入力シート!D85,"")</f>
        <v/>
      </c>
      <c r="G73" t="str">
        <f>IF(COUNTBLANK(入力シート!E85)=0,入力シート!E85,"")</f>
        <v/>
      </c>
      <c r="H73" t="str">
        <f>IF(COUNTBLANK(入力シート!F85)=0,入力シート!F85,"")</f>
        <v/>
      </c>
      <c r="I73" t="str">
        <f>IF(COUNTBLANK(入力シート!N85)=0,入力シート!N85,"")</f>
        <v/>
      </c>
      <c r="J73" t="str">
        <f>IF(COUNTBLANK(入力シート!L85)=0,入力シート!L85,"")</f>
        <v/>
      </c>
      <c r="K73" t="str">
        <f>IF(COUNTBLANK(入力シート!M85)=0,入力シート!M85,"")</f>
        <v/>
      </c>
      <c r="L73" t="str">
        <f>IF(COUNTBLANK(入力シート!G85)=0,入力シート!G85,"")</f>
        <v/>
      </c>
      <c r="M73" t="str">
        <f>IF($D73="user",IF(入力シート!H85&lt;&gt;"",入力シート!H85,IF(入力シート!$G$7&lt;&gt;"",入力シート!$G$7&amp;入力シート!C85,"")),"")</f>
        <v/>
      </c>
      <c r="N73" t="str">
        <f>IF($D73="user",IF(入力シート!I85&lt;&gt;"",入力シート!I85,IF(入力シート!$G$8&lt;&gt;"",入力シート!$G$8,"")),"")</f>
        <v/>
      </c>
      <c r="O73" t="str">
        <f>IF($D73="user",IF(入力シート!J85&lt;&gt;"",入力シート!J85,IF(入力シート!$G$9&lt;&gt;"",入力シート!$G$9,"")),"")</f>
        <v/>
      </c>
      <c r="P73" t="str">
        <f>IF($D73="user",IF(入力シート!K85&lt;&gt;"",入力シート!K85,IF(入力シート!$G$10&lt;&gt;"",入力シート!$G$10&amp;入力シート!C85,"")),"")</f>
        <v/>
      </c>
    </row>
    <row r="74" spans="1:16" x14ac:dyDescent="0.15">
      <c r="A74" s="4">
        <v>73</v>
      </c>
      <c r="B74" t="str">
        <f>IF(COUNTBLANK(入力シート!B86)=0,"○","")</f>
        <v/>
      </c>
      <c r="C74" t="str">
        <f>IF(COUNTBLANK(B74)=0,"CN="&amp;K74&amp;","&amp;入力シート!$D$5,"")</f>
        <v/>
      </c>
      <c r="D74" t="str">
        <f>IF(COUNTBLANK(入力シート!B86)=0,入力シート!B86,"")</f>
        <v/>
      </c>
      <c r="E74" t="str">
        <f>IF(COUNTBLANK(入力シート!C86)=0,入力シート!C86,"")</f>
        <v/>
      </c>
      <c r="F74" t="str">
        <f>IF(COUNTBLANK(入力シート!D86)=0,入力シート!D86,"")</f>
        <v/>
      </c>
      <c r="G74" t="str">
        <f>IF(COUNTBLANK(入力シート!E86)=0,入力シート!E86,"")</f>
        <v/>
      </c>
      <c r="H74" t="str">
        <f>IF(COUNTBLANK(入力シート!F86)=0,入力シート!F86,"")</f>
        <v/>
      </c>
      <c r="I74" t="str">
        <f>IF(COUNTBLANK(入力シート!N86)=0,入力シート!N86,"")</f>
        <v/>
      </c>
      <c r="J74" t="str">
        <f>IF(COUNTBLANK(入力シート!L86)=0,入力シート!L86,"")</f>
        <v/>
      </c>
      <c r="K74" t="str">
        <f>IF(COUNTBLANK(入力シート!M86)=0,入力シート!M86,"")</f>
        <v/>
      </c>
      <c r="L74" t="str">
        <f>IF(COUNTBLANK(入力シート!G86)=0,入力シート!G86,"")</f>
        <v/>
      </c>
      <c r="M74" t="str">
        <f>IF($D74="user",IF(入力シート!H86&lt;&gt;"",入力シート!H86,IF(入力シート!$G$7&lt;&gt;"",入力シート!$G$7&amp;入力シート!C86,"")),"")</f>
        <v/>
      </c>
      <c r="N74" t="str">
        <f>IF($D74="user",IF(入力シート!I86&lt;&gt;"",入力シート!I86,IF(入力シート!$G$8&lt;&gt;"",入力シート!$G$8,"")),"")</f>
        <v/>
      </c>
      <c r="O74" t="str">
        <f>IF($D74="user",IF(入力シート!J86&lt;&gt;"",入力シート!J86,IF(入力シート!$G$9&lt;&gt;"",入力シート!$G$9,"")),"")</f>
        <v/>
      </c>
      <c r="P74" t="str">
        <f>IF($D74="user",IF(入力シート!K86&lt;&gt;"",入力シート!K86,IF(入力シート!$G$10&lt;&gt;"",入力シート!$G$10&amp;入力シート!C86,"")),"")</f>
        <v/>
      </c>
    </row>
    <row r="75" spans="1:16" x14ac:dyDescent="0.15">
      <c r="A75" s="4">
        <v>74</v>
      </c>
      <c r="B75" t="str">
        <f>IF(COUNTBLANK(入力シート!B87)=0,"○","")</f>
        <v/>
      </c>
      <c r="C75" t="str">
        <f>IF(COUNTBLANK(B75)=0,"CN="&amp;K75&amp;","&amp;入力シート!$D$5,"")</f>
        <v/>
      </c>
      <c r="D75" t="str">
        <f>IF(COUNTBLANK(入力シート!B87)=0,入力シート!B87,"")</f>
        <v/>
      </c>
      <c r="E75" t="str">
        <f>IF(COUNTBLANK(入力シート!C87)=0,入力シート!C87,"")</f>
        <v/>
      </c>
      <c r="F75" t="str">
        <f>IF(COUNTBLANK(入力シート!D87)=0,入力シート!D87,"")</f>
        <v/>
      </c>
      <c r="G75" t="str">
        <f>IF(COUNTBLANK(入力シート!E87)=0,入力シート!E87,"")</f>
        <v/>
      </c>
      <c r="H75" t="str">
        <f>IF(COUNTBLANK(入力シート!F87)=0,入力シート!F87,"")</f>
        <v/>
      </c>
      <c r="I75" t="str">
        <f>IF(COUNTBLANK(入力シート!N87)=0,入力シート!N87,"")</f>
        <v/>
      </c>
      <c r="J75" t="str">
        <f>IF(COUNTBLANK(入力シート!L87)=0,入力シート!L87,"")</f>
        <v/>
      </c>
      <c r="K75" t="str">
        <f>IF(COUNTBLANK(入力シート!M87)=0,入力シート!M87,"")</f>
        <v/>
      </c>
      <c r="L75" t="str">
        <f>IF(COUNTBLANK(入力シート!G87)=0,入力シート!G87,"")</f>
        <v/>
      </c>
      <c r="M75" t="str">
        <f>IF($D75="user",IF(入力シート!H87&lt;&gt;"",入力シート!H87,IF(入力シート!$G$7&lt;&gt;"",入力シート!$G$7&amp;入力シート!C87,"")),"")</f>
        <v/>
      </c>
      <c r="N75" t="str">
        <f>IF($D75="user",IF(入力シート!I87&lt;&gt;"",入力シート!I87,IF(入力シート!$G$8&lt;&gt;"",入力シート!$G$8,"")),"")</f>
        <v/>
      </c>
      <c r="O75" t="str">
        <f>IF($D75="user",IF(入力シート!J87&lt;&gt;"",入力シート!J87,IF(入力シート!$G$9&lt;&gt;"",入力シート!$G$9,"")),"")</f>
        <v/>
      </c>
      <c r="P75" t="str">
        <f>IF($D75="user",IF(入力シート!K87&lt;&gt;"",入力シート!K87,IF(入力シート!$G$10&lt;&gt;"",入力シート!$G$10&amp;入力シート!C87,"")),"")</f>
        <v/>
      </c>
    </row>
    <row r="76" spans="1:16" x14ac:dyDescent="0.15">
      <c r="A76" s="4">
        <v>75</v>
      </c>
      <c r="B76" t="str">
        <f>IF(COUNTBLANK(入力シート!B88)=0,"○","")</f>
        <v/>
      </c>
      <c r="C76" t="str">
        <f>IF(COUNTBLANK(B76)=0,"CN="&amp;K76&amp;","&amp;入力シート!$D$5,"")</f>
        <v/>
      </c>
      <c r="D76" t="str">
        <f>IF(COUNTBLANK(入力シート!B88)=0,入力シート!B88,"")</f>
        <v/>
      </c>
      <c r="E76" t="str">
        <f>IF(COUNTBLANK(入力シート!C88)=0,入力シート!C88,"")</f>
        <v/>
      </c>
      <c r="F76" t="str">
        <f>IF(COUNTBLANK(入力シート!D88)=0,入力シート!D88,"")</f>
        <v/>
      </c>
      <c r="G76" t="str">
        <f>IF(COUNTBLANK(入力シート!E88)=0,入力シート!E88,"")</f>
        <v/>
      </c>
      <c r="H76" t="str">
        <f>IF(COUNTBLANK(入力シート!F88)=0,入力シート!F88,"")</f>
        <v/>
      </c>
      <c r="I76" t="str">
        <f>IF(COUNTBLANK(入力シート!N88)=0,入力シート!N88,"")</f>
        <v/>
      </c>
      <c r="J76" t="str">
        <f>IF(COUNTBLANK(入力シート!L88)=0,入力シート!L88,"")</f>
        <v/>
      </c>
      <c r="K76" t="str">
        <f>IF(COUNTBLANK(入力シート!M88)=0,入力シート!M88,"")</f>
        <v/>
      </c>
      <c r="L76" t="str">
        <f>IF(COUNTBLANK(入力シート!G88)=0,入力シート!G88,"")</f>
        <v/>
      </c>
      <c r="M76" t="str">
        <f>IF($D76="user",IF(入力シート!H88&lt;&gt;"",入力シート!H88,IF(入力シート!$G$7&lt;&gt;"",入力シート!$G$7&amp;入力シート!C88,"")),"")</f>
        <v/>
      </c>
      <c r="N76" t="str">
        <f>IF($D76="user",IF(入力シート!I88&lt;&gt;"",入力シート!I88,IF(入力シート!$G$8&lt;&gt;"",入力シート!$G$8,"")),"")</f>
        <v/>
      </c>
      <c r="O76" t="str">
        <f>IF($D76="user",IF(入力シート!J88&lt;&gt;"",入力シート!J88,IF(入力シート!$G$9&lt;&gt;"",入力シート!$G$9,"")),"")</f>
        <v/>
      </c>
      <c r="P76" t="str">
        <f>IF($D76="user",IF(入力シート!K88&lt;&gt;"",入力シート!K88,IF(入力シート!$G$10&lt;&gt;"",入力シート!$G$10&amp;入力シート!C88,"")),"")</f>
        <v/>
      </c>
    </row>
    <row r="77" spans="1:16" x14ac:dyDescent="0.15">
      <c r="A77" s="4">
        <v>76</v>
      </c>
      <c r="B77" t="str">
        <f>IF(COUNTBLANK(入力シート!B89)=0,"○","")</f>
        <v/>
      </c>
      <c r="C77" t="str">
        <f>IF(COUNTBLANK(B77)=0,"CN="&amp;K77&amp;","&amp;入力シート!$D$5,"")</f>
        <v/>
      </c>
      <c r="D77" t="str">
        <f>IF(COUNTBLANK(入力シート!B89)=0,入力シート!B89,"")</f>
        <v/>
      </c>
      <c r="E77" t="str">
        <f>IF(COUNTBLANK(入力シート!C89)=0,入力シート!C89,"")</f>
        <v/>
      </c>
      <c r="F77" t="str">
        <f>IF(COUNTBLANK(入力シート!D89)=0,入力シート!D89,"")</f>
        <v/>
      </c>
      <c r="G77" t="str">
        <f>IF(COUNTBLANK(入力シート!E89)=0,入力シート!E89,"")</f>
        <v/>
      </c>
      <c r="H77" t="str">
        <f>IF(COUNTBLANK(入力シート!F89)=0,入力シート!F89,"")</f>
        <v/>
      </c>
      <c r="I77" t="str">
        <f>IF(COUNTBLANK(入力シート!N89)=0,入力シート!N89,"")</f>
        <v/>
      </c>
      <c r="J77" t="str">
        <f>IF(COUNTBLANK(入力シート!L89)=0,入力シート!L89,"")</f>
        <v/>
      </c>
      <c r="K77" t="str">
        <f>IF(COUNTBLANK(入力シート!M89)=0,入力シート!M89,"")</f>
        <v/>
      </c>
      <c r="L77" t="str">
        <f>IF(COUNTBLANK(入力シート!G89)=0,入力シート!G89,"")</f>
        <v/>
      </c>
      <c r="M77" t="str">
        <f>IF($D77="user",IF(入力シート!H89&lt;&gt;"",入力シート!H89,IF(入力シート!$G$7&lt;&gt;"",入力シート!$G$7&amp;入力シート!C89,"")),"")</f>
        <v/>
      </c>
      <c r="N77" t="str">
        <f>IF($D77="user",IF(入力シート!I89&lt;&gt;"",入力シート!I89,IF(入力シート!$G$8&lt;&gt;"",入力シート!$G$8,"")),"")</f>
        <v/>
      </c>
      <c r="O77" t="str">
        <f>IF($D77="user",IF(入力シート!J89&lt;&gt;"",入力シート!J89,IF(入力シート!$G$9&lt;&gt;"",入力シート!$G$9,"")),"")</f>
        <v/>
      </c>
      <c r="P77" t="str">
        <f>IF($D77="user",IF(入力シート!K89&lt;&gt;"",入力シート!K89,IF(入力シート!$G$10&lt;&gt;"",入力シート!$G$10&amp;入力シート!C89,"")),"")</f>
        <v/>
      </c>
    </row>
    <row r="78" spans="1:16" x14ac:dyDescent="0.15">
      <c r="A78" s="4">
        <v>77</v>
      </c>
      <c r="B78" t="str">
        <f>IF(COUNTBLANK(入力シート!B90)=0,"○","")</f>
        <v/>
      </c>
      <c r="C78" t="str">
        <f>IF(COUNTBLANK(B78)=0,"CN="&amp;K78&amp;","&amp;入力シート!$D$5,"")</f>
        <v/>
      </c>
      <c r="D78" t="str">
        <f>IF(COUNTBLANK(入力シート!B90)=0,入力シート!B90,"")</f>
        <v/>
      </c>
      <c r="E78" t="str">
        <f>IF(COUNTBLANK(入力シート!C90)=0,入力シート!C90,"")</f>
        <v/>
      </c>
      <c r="F78" t="str">
        <f>IF(COUNTBLANK(入力シート!D90)=0,入力シート!D90,"")</f>
        <v/>
      </c>
      <c r="G78" t="str">
        <f>IF(COUNTBLANK(入力シート!E90)=0,入力シート!E90,"")</f>
        <v/>
      </c>
      <c r="H78" t="str">
        <f>IF(COUNTBLANK(入力シート!F90)=0,入力シート!F90,"")</f>
        <v/>
      </c>
      <c r="I78" t="str">
        <f>IF(COUNTBLANK(入力シート!N90)=0,入力シート!N90,"")</f>
        <v/>
      </c>
      <c r="J78" t="str">
        <f>IF(COUNTBLANK(入力シート!L90)=0,入力シート!L90,"")</f>
        <v/>
      </c>
      <c r="K78" t="str">
        <f>IF(COUNTBLANK(入力シート!M90)=0,入力シート!M90,"")</f>
        <v/>
      </c>
      <c r="L78" t="str">
        <f>IF(COUNTBLANK(入力シート!G90)=0,入力シート!G90,"")</f>
        <v/>
      </c>
      <c r="M78" t="str">
        <f>IF($D78="user",IF(入力シート!H90&lt;&gt;"",入力シート!H90,IF(入力シート!$G$7&lt;&gt;"",入力シート!$G$7&amp;入力シート!C90,"")),"")</f>
        <v/>
      </c>
      <c r="N78" t="str">
        <f>IF($D78="user",IF(入力シート!I90&lt;&gt;"",入力シート!I90,IF(入力シート!$G$8&lt;&gt;"",入力シート!$G$8,"")),"")</f>
        <v/>
      </c>
      <c r="O78" t="str">
        <f>IF($D78="user",IF(入力シート!J90&lt;&gt;"",入力シート!J90,IF(入力シート!$G$9&lt;&gt;"",入力シート!$G$9,"")),"")</f>
        <v/>
      </c>
      <c r="P78" t="str">
        <f>IF($D78="user",IF(入力シート!K90&lt;&gt;"",入力シート!K90,IF(入力シート!$G$10&lt;&gt;"",入力シート!$G$10&amp;入力シート!C90,"")),"")</f>
        <v/>
      </c>
    </row>
    <row r="79" spans="1:16" x14ac:dyDescent="0.15">
      <c r="A79" s="4">
        <v>78</v>
      </c>
      <c r="B79" t="str">
        <f>IF(COUNTBLANK(入力シート!B91)=0,"○","")</f>
        <v/>
      </c>
      <c r="C79" t="str">
        <f>IF(COUNTBLANK(B79)=0,"CN="&amp;K79&amp;","&amp;入力シート!$D$5,"")</f>
        <v/>
      </c>
      <c r="D79" t="str">
        <f>IF(COUNTBLANK(入力シート!B91)=0,入力シート!B91,"")</f>
        <v/>
      </c>
      <c r="E79" t="str">
        <f>IF(COUNTBLANK(入力シート!C91)=0,入力シート!C91,"")</f>
        <v/>
      </c>
      <c r="F79" t="str">
        <f>IF(COUNTBLANK(入力シート!D91)=0,入力シート!D91,"")</f>
        <v/>
      </c>
      <c r="G79" t="str">
        <f>IF(COUNTBLANK(入力シート!E91)=0,入力シート!E91,"")</f>
        <v/>
      </c>
      <c r="H79" t="str">
        <f>IF(COUNTBLANK(入力シート!F91)=0,入力シート!F91,"")</f>
        <v/>
      </c>
      <c r="I79" t="str">
        <f>IF(COUNTBLANK(入力シート!N91)=0,入力シート!N91,"")</f>
        <v/>
      </c>
      <c r="J79" t="str">
        <f>IF(COUNTBLANK(入力シート!L91)=0,入力シート!L91,"")</f>
        <v/>
      </c>
      <c r="K79" t="str">
        <f>IF(COUNTBLANK(入力シート!M91)=0,入力シート!M91,"")</f>
        <v/>
      </c>
      <c r="L79" t="str">
        <f>IF(COUNTBLANK(入力シート!G91)=0,入力シート!G91,"")</f>
        <v/>
      </c>
      <c r="M79" t="str">
        <f>IF($D79="user",IF(入力シート!H91&lt;&gt;"",入力シート!H91,IF(入力シート!$G$7&lt;&gt;"",入力シート!$G$7&amp;入力シート!C91,"")),"")</f>
        <v/>
      </c>
      <c r="N79" t="str">
        <f>IF($D79="user",IF(入力シート!I91&lt;&gt;"",入力シート!I91,IF(入力シート!$G$8&lt;&gt;"",入力シート!$G$8,"")),"")</f>
        <v/>
      </c>
      <c r="O79" t="str">
        <f>IF($D79="user",IF(入力シート!J91&lt;&gt;"",入力シート!J91,IF(入力シート!$G$9&lt;&gt;"",入力シート!$G$9,"")),"")</f>
        <v/>
      </c>
      <c r="P79" t="str">
        <f>IF($D79="user",IF(入力シート!K91&lt;&gt;"",入力シート!K91,IF(入力シート!$G$10&lt;&gt;"",入力シート!$G$10&amp;入力シート!C91,"")),"")</f>
        <v/>
      </c>
    </row>
    <row r="80" spans="1:16" x14ac:dyDescent="0.15">
      <c r="A80" s="4">
        <v>79</v>
      </c>
      <c r="B80" t="str">
        <f>IF(COUNTBLANK(入力シート!B92)=0,"○","")</f>
        <v/>
      </c>
      <c r="C80" t="str">
        <f>IF(COUNTBLANK(B80)=0,"CN="&amp;K80&amp;","&amp;入力シート!$D$5,"")</f>
        <v/>
      </c>
      <c r="D80" t="str">
        <f>IF(COUNTBLANK(入力シート!B92)=0,入力シート!B92,"")</f>
        <v/>
      </c>
      <c r="E80" t="str">
        <f>IF(COUNTBLANK(入力シート!C92)=0,入力シート!C92,"")</f>
        <v/>
      </c>
      <c r="F80" t="str">
        <f>IF(COUNTBLANK(入力シート!D92)=0,入力シート!D92,"")</f>
        <v/>
      </c>
      <c r="G80" t="str">
        <f>IF(COUNTBLANK(入力シート!E92)=0,入力シート!E92,"")</f>
        <v/>
      </c>
      <c r="H80" t="str">
        <f>IF(COUNTBLANK(入力シート!F92)=0,入力シート!F92,"")</f>
        <v/>
      </c>
      <c r="I80" t="str">
        <f>IF(COUNTBLANK(入力シート!N92)=0,入力シート!N92,"")</f>
        <v/>
      </c>
      <c r="J80" t="str">
        <f>IF(COUNTBLANK(入力シート!L92)=0,入力シート!L92,"")</f>
        <v/>
      </c>
      <c r="K80" t="str">
        <f>IF(COUNTBLANK(入力シート!M92)=0,入力シート!M92,"")</f>
        <v/>
      </c>
      <c r="L80" t="str">
        <f>IF(COUNTBLANK(入力シート!G92)=0,入力シート!G92,"")</f>
        <v/>
      </c>
      <c r="M80" t="str">
        <f>IF($D80="user",IF(入力シート!H92&lt;&gt;"",入力シート!H92,IF(入力シート!$G$7&lt;&gt;"",入力シート!$G$7&amp;入力シート!C92,"")),"")</f>
        <v/>
      </c>
      <c r="N80" t="str">
        <f>IF($D80="user",IF(入力シート!I92&lt;&gt;"",入力シート!I92,IF(入力シート!$G$8&lt;&gt;"",入力シート!$G$8,"")),"")</f>
        <v/>
      </c>
      <c r="O80" t="str">
        <f>IF($D80="user",IF(入力シート!J92&lt;&gt;"",入力シート!J92,IF(入力シート!$G$9&lt;&gt;"",入力シート!$G$9,"")),"")</f>
        <v/>
      </c>
      <c r="P80" t="str">
        <f>IF($D80="user",IF(入力シート!K92&lt;&gt;"",入力シート!K92,IF(入力シート!$G$10&lt;&gt;"",入力シート!$G$10&amp;入力シート!C92,"")),"")</f>
        <v/>
      </c>
    </row>
    <row r="81" spans="1:16" x14ac:dyDescent="0.15">
      <c r="A81" s="4">
        <v>80</v>
      </c>
      <c r="B81" t="str">
        <f>IF(COUNTBLANK(入力シート!B93)=0,"○","")</f>
        <v/>
      </c>
      <c r="C81" t="str">
        <f>IF(COUNTBLANK(B81)=0,"CN="&amp;K81&amp;","&amp;入力シート!$D$5,"")</f>
        <v/>
      </c>
      <c r="D81" t="str">
        <f>IF(COUNTBLANK(入力シート!B93)=0,入力シート!B93,"")</f>
        <v/>
      </c>
      <c r="E81" t="str">
        <f>IF(COUNTBLANK(入力シート!C93)=0,入力シート!C93,"")</f>
        <v/>
      </c>
      <c r="F81" t="str">
        <f>IF(COUNTBLANK(入力シート!D93)=0,入力シート!D93,"")</f>
        <v/>
      </c>
      <c r="G81" t="str">
        <f>IF(COUNTBLANK(入力シート!E93)=0,入力シート!E93,"")</f>
        <v/>
      </c>
      <c r="H81" t="str">
        <f>IF(COUNTBLANK(入力シート!F93)=0,入力シート!F93,"")</f>
        <v/>
      </c>
      <c r="I81" t="str">
        <f>IF(COUNTBLANK(入力シート!N93)=0,入力シート!N93,"")</f>
        <v/>
      </c>
      <c r="J81" t="str">
        <f>IF(COUNTBLANK(入力シート!L93)=0,入力シート!L93,"")</f>
        <v/>
      </c>
      <c r="K81" t="str">
        <f>IF(COUNTBLANK(入力シート!M93)=0,入力シート!M93,"")</f>
        <v/>
      </c>
      <c r="L81" t="str">
        <f>IF(COUNTBLANK(入力シート!G93)=0,入力シート!G93,"")</f>
        <v/>
      </c>
      <c r="M81" t="str">
        <f>IF($D81="user",IF(入力シート!H93&lt;&gt;"",入力シート!H93,IF(入力シート!$G$7&lt;&gt;"",入力シート!$G$7&amp;入力シート!C93,"")),"")</f>
        <v/>
      </c>
      <c r="N81" t="str">
        <f>IF($D81="user",IF(入力シート!I93&lt;&gt;"",入力シート!I93,IF(入力シート!$G$8&lt;&gt;"",入力シート!$G$8,"")),"")</f>
        <v/>
      </c>
      <c r="O81" t="str">
        <f>IF($D81="user",IF(入力シート!J93&lt;&gt;"",入力シート!J93,IF(入力シート!$G$9&lt;&gt;"",入力シート!$G$9,"")),"")</f>
        <v/>
      </c>
      <c r="P81" t="str">
        <f>IF($D81="user",IF(入力シート!K93&lt;&gt;"",入力シート!K93,IF(入力シート!$G$10&lt;&gt;"",入力シート!$G$10&amp;入力シート!C93,"")),"")</f>
        <v/>
      </c>
    </row>
    <row r="82" spans="1:16" x14ac:dyDescent="0.15">
      <c r="A82" s="4">
        <v>81</v>
      </c>
      <c r="B82" t="str">
        <f>IF(COUNTBLANK(入力シート!B94)=0,"○","")</f>
        <v/>
      </c>
      <c r="C82" t="str">
        <f>IF(COUNTBLANK(B82)=0,"CN="&amp;K82&amp;","&amp;入力シート!$D$5,"")</f>
        <v/>
      </c>
      <c r="D82" t="str">
        <f>IF(COUNTBLANK(入力シート!B94)=0,入力シート!B94,"")</f>
        <v/>
      </c>
      <c r="E82" t="str">
        <f>IF(COUNTBLANK(入力シート!C94)=0,入力シート!C94,"")</f>
        <v/>
      </c>
      <c r="F82" t="str">
        <f>IF(COUNTBLANK(入力シート!D94)=0,入力シート!D94,"")</f>
        <v/>
      </c>
      <c r="G82" t="str">
        <f>IF(COUNTBLANK(入力シート!E94)=0,入力シート!E94,"")</f>
        <v/>
      </c>
      <c r="H82" t="str">
        <f>IF(COUNTBLANK(入力シート!F94)=0,入力シート!F94,"")</f>
        <v/>
      </c>
      <c r="I82" t="str">
        <f>IF(COUNTBLANK(入力シート!N94)=0,入力シート!N94,"")</f>
        <v/>
      </c>
      <c r="J82" t="str">
        <f>IF(COUNTBLANK(入力シート!L94)=0,入力シート!L94,"")</f>
        <v/>
      </c>
      <c r="K82" t="str">
        <f>IF(COUNTBLANK(入力シート!M94)=0,入力シート!M94,"")</f>
        <v/>
      </c>
      <c r="L82" t="str">
        <f>IF(COUNTBLANK(入力シート!G94)=0,入力シート!G94,"")</f>
        <v/>
      </c>
      <c r="M82" t="str">
        <f>IF($D82="user",IF(入力シート!H94&lt;&gt;"",入力シート!H94,IF(入力シート!$G$7&lt;&gt;"",入力シート!$G$7&amp;入力シート!C94,"")),"")</f>
        <v/>
      </c>
      <c r="N82" t="str">
        <f>IF($D82="user",IF(入力シート!I94&lt;&gt;"",入力シート!I94,IF(入力シート!$G$8&lt;&gt;"",入力シート!$G$8,"")),"")</f>
        <v/>
      </c>
      <c r="O82" t="str">
        <f>IF($D82="user",IF(入力シート!J94&lt;&gt;"",入力シート!J94,IF(入力シート!$G$9&lt;&gt;"",入力シート!$G$9,"")),"")</f>
        <v/>
      </c>
      <c r="P82" t="str">
        <f>IF($D82="user",IF(入力シート!K94&lt;&gt;"",入力シート!K94,IF(入力シート!$G$10&lt;&gt;"",入力シート!$G$10&amp;入力シート!C94,"")),"")</f>
        <v/>
      </c>
    </row>
    <row r="83" spans="1:16" x14ac:dyDescent="0.15">
      <c r="A83" s="4">
        <v>82</v>
      </c>
      <c r="B83" t="str">
        <f>IF(COUNTBLANK(入力シート!B95)=0,"○","")</f>
        <v/>
      </c>
      <c r="C83" t="str">
        <f>IF(COUNTBLANK(B83)=0,"CN="&amp;K83&amp;","&amp;入力シート!$D$5,"")</f>
        <v/>
      </c>
      <c r="D83" t="str">
        <f>IF(COUNTBLANK(入力シート!B95)=0,入力シート!B95,"")</f>
        <v/>
      </c>
      <c r="E83" t="str">
        <f>IF(COUNTBLANK(入力シート!C95)=0,入力シート!C95,"")</f>
        <v/>
      </c>
      <c r="F83" t="str">
        <f>IF(COUNTBLANK(入力シート!D95)=0,入力シート!D95,"")</f>
        <v/>
      </c>
      <c r="G83" t="str">
        <f>IF(COUNTBLANK(入力シート!E95)=0,入力シート!E95,"")</f>
        <v/>
      </c>
      <c r="H83" t="str">
        <f>IF(COUNTBLANK(入力シート!F95)=0,入力シート!F95,"")</f>
        <v/>
      </c>
      <c r="I83" t="str">
        <f>IF(COUNTBLANK(入力シート!N95)=0,入力シート!N95,"")</f>
        <v/>
      </c>
      <c r="J83" t="str">
        <f>IF(COUNTBLANK(入力シート!L95)=0,入力シート!L95,"")</f>
        <v/>
      </c>
      <c r="K83" t="str">
        <f>IF(COUNTBLANK(入力シート!M95)=0,入力シート!M95,"")</f>
        <v/>
      </c>
      <c r="L83" t="str">
        <f>IF(COUNTBLANK(入力シート!G95)=0,入力シート!G95,"")</f>
        <v/>
      </c>
      <c r="M83" t="str">
        <f>IF($D83="user",IF(入力シート!H95&lt;&gt;"",入力シート!H95,IF(入力シート!$G$7&lt;&gt;"",入力シート!$G$7&amp;入力シート!C95,"")),"")</f>
        <v/>
      </c>
      <c r="N83" t="str">
        <f>IF($D83="user",IF(入力シート!I95&lt;&gt;"",入力シート!I95,IF(入力シート!$G$8&lt;&gt;"",入力シート!$G$8,"")),"")</f>
        <v/>
      </c>
      <c r="O83" t="str">
        <f>IF($D83="user",IF(入力シート!J95&lt;&gt;"",入力シート!J95,IF(入力シート!$G$9&lt;&gt;"",入力シート!$G$9,"")),"")</f>
        <v/>
      </c>
      <c r="P83" t="str">
        <f>IF($D83="user",IF(入力シート!K95&lt;&gt;"",入力シート!K95,IF(入力シート!$G$10&lt;&gt;"",入力シート!$G$10&amp;入力シート!C95,"")),"")</f>
        <v/>
      </c>
    </row>
    <row r="84" spans="1:16" x14ac:dyDescent="0.15">
      <c r="A84" s="4">
        <v>83</v>
      </c>
      <c r="B84" t="str">
        <f>IF(COUNTBLANK(入力シート!B96)=0,"○","")</f>
        <v/>
      </c>
      <c r="C84" t="str">
        <f>IF(COUNTBLANK(B84)=0,"CN="&amp;K84&amp;","&amp;入力シート!$D$5,"")</f>
        <v/>
      </c>
      <c r="D84" t="str">
        <f>IF(COUNTBLANK(入力シート!B96)=0,入力シート!B96,"")</f>
        <v/>
      </c>
      <c r="E84" t="str">
        <f>IF(COUNTBLANK(入力シート!C96)=0,入力シート!C96,"")</f>
        <v/>
      </c>
      <c r="F84" t="str">
        <f>IF(COUNTBLANK(入力シート!D96)=0,入力シート!D96,"")</f>
        <v/>
      </c>
      <c r="G84" t="str">
        <f>IF(COUNTBLANK(入力シート!E96)=0,入力シート!E96,"")</f>
        <v/>
      </c>
      <c r="H84" t="str">
        <f>IF(COUNTBLANK(入力シート!F96)=0,入力シート!F96,"")</f>
        <v/>
      </c>
      <c r="I84" t="str">
        <f>IF(COUNTBLANK(入力シート!N96)=0,入力シート!N96,"")</f>
        <v/>
      </c>
      <c r="J84" t="str">
        <f>IF(COUNTBLANK(入力シート!L96)=0,入力シート!L96,"")</f>
        <v/>
      </c>
      <c r="K84" t="str">
        <f>IF(COUNTBLANK(入力シート!M96)=0,入力シート!M96,"")</f>
        <v/>
      </c>
      <c r="L84" t="str">
        <f>IF(COUNTBLANK(入力シート!G96)=0,入力シート!G96,"")</f>
        <v/>
      </c>
      <c r="M84" t="str">
        <f>IF($D84="user",IF(入力シート!H96&lt;&gt;"",入力シート!H96,IF(入力シート!$G$7&lt;&gt;"",入力シート!$G$7&amp;入力シート!C96,"")),"")</f>
        <v/>
      </c>
      <c r="N84" t="str">
        <f>IF($D84="user",IF(入力シート!I96&lt;&gt;"",入力シート!I96,IF(入力シート!$G$8&lt;&gt;"",入力シート!$G$8,"")),"")</f>
        <v/>
      </c>
      <c r="O84" t="str">
        <f>IF($D84="user",IF(入力シート!J96&lt;&gt;"",入力シート!J96,IF(入力シート!$G$9&lt;&gt;"",入力シート!$G$9,"")),"")</f>
        <v/>
      </c>
      <c r="P84" t="str">
        <f>IF($D84="user",IF(入力シート!K96&lt;&gt;"",入力シート!K96,IF(入力シート!$G$10&lt;&gt;"",入力シート!$G$10&amp;入力シート!C96,"")),"")</f>
        <v/>
      </c>
    </row>
    <row r="85" spans="1:16" x14ac:dyDescent="0.15">
      <c r="A85" s="4">
        <v>84</v>
      </c>
      <c r="B85" t="str">
        <f>IF(COUNTBLANK(入力シート!B97)=0,"○","")</f>
        <v/>
      </c>
      <c r="C85" t="str">
        <f>IF(COUNTBLANK(B85)=0,"CN="&amp;K85&amp;","&amp;入力シート!$D$5,"")</f>
        <v/>
      </c>
      <c r="D85" t="str">
        <f>IF(COUNTBLANK(入力シート!B97)=0,入力シート!B97,"")</f>
        <v/>
      </c>
      <c r="E85" t="str">
        <f>IF(COUNTBLANK(入力シート!C97)=0,入力シート!C97,"")</f>
        <v/>
      </c>
      <c r="F85" t="str">
        <f>IF(COUNTBLANK(入力シート!D97)=0,入力シート!D97,"")</f>
        <v/>
      </c>
      <c r="G85" t="str">
        <f>IF(COUNTBLANK(入力シート!E97)=0,入力シート!E97,"")</f>
        <v/>
      </c>
      <c r="H85" t="str">
        <f>IF(COUNTBLANK(入力シート!F97)=0,入力シート!F97,"")</f>
        <v/>
      </c>
      <c r="I85" t="str">
        <f>IF(COUNTBLANK(入力シート!N97)=0,入力シート!N97,"")</f>
        <v/>
      </c>
      <c r="J85" t="str">
        <f>IF(COUNTBLANK(入力シート!L97)=0,入力シート!L97,"")</f>
        <v/>
      </c>
      <c r="K85" t="str">
        <f>IF(COUNTBLANK(入力シート!M97)=0,入力シート!M97,"")</f>
        <v/>
      </c>
      <c r="L85" t="str">
        <f>IF(COUNTBLANK(入力シート!G97)=0,入力シート!G97,"")</f>
        <v/>
      </c>
      <c r="M85" t="str">
        <f>IF($D85="user",IF(入力シート!H97&lt;&gt;"",入力シート!H97,IF(入力シート!$G$7&lt;&gt;"",入力シート!$G$7&amp;入力シート!C97,"")),"")</f>
        <v/>
      </c>
      <c r="N85" t="str">
        <f>IF($D85="user",IF(入力シート!I97&lt;&gt;"",入力シート!I97,IF(入力シート!$G$8&lt;&gt;"",入力シート!$G$8,"")),"")</f>
        <v/>
      </c>
      <c r="O85" t="str">
        <f>IF($D85="user",IF(入力シート!J97&lt;&gt;"",入力シート!J97,IF(入力シート!$G$9&lt;&gt;"",入力シート!$G$9,"")),"")</f>
        <v/>
      </c>
      <c r="P85" t="str">
        <f>IF($D85="user",IF(入力シート!K97&lt;&gt;"",入力シート!K97,IF(入力シート!$G$10&lt;&gt;"",入力シート!$G$10&amp;入力シート!C97,"")),"")</f>
        <v/>
      </c>
    </row>
    <row r="86" spans="1:16" x14ac:dyDescent="0.15">
      <c r="A86" s="4">
        <v>85</v>
      </c>
      <c r="B86" t="str">
        <f>IF(COUNTBLANK(入力シート!B98)=0,"○","")</f>
        <v/>
      </c>
      <c r="C86" t="str">
        <f>IF(COUNTBLANK(B86)=0,"CN="&amp;K86&amp;","&amp;入力シート!$D$5,"")</f>
        <v/>
      </c>
      <c r="D86" t="str">
        <f>IF(COUNTBLANK(入力シート!B98)=0,入力シート!B98,"")</f>
        <v/>
      </c>
      <c r="E86" t="str">
        <f>IF(COUNTBLANK(入力シート!C98)=0,入力シート!C98,"")</f>
        <v/>
      </c>
      <c r="F86" t="str">
        <f>IF(COUNTBLANK(入力シート!D98)=0,入力シート!D98,"")</f>
        <v/>
      </c>
      <c r="G86" t="str">
        <f>IF(COUNTBLANK(入力シート!E98)=0,入力シート!E98,"")</f>
        <v/>
      </c>
      <c r="H86" t="str">
        <f>IF(COUNTBLANK(入力シート!F98)=0,入力シート!F98,"")</f>
        <v/>
      </c>
      <c r="I86" t="str">
        <f>IF(COUNTBLANK(入力シート!N98)=0,入力シート!N98,"")</f>
        <v/>
      </c>
      <c r="J86" t="str">
        <f>IF(COUNTBLANK(入力シート!L98)=0,入力シート!L98,"")</f>
        <v/>
      </c>
      <c r="K86" t="str">
        <f>IF(COUNTBLANK(入力シート!M98)=0,入力シート!M98,"")</f>
        <v/>
      </c>
      <c r="L86" t="str">
        <f>IF(COUNTBLANK(入力シート!G98)=0,入力シート!G98,"")</f>
        <v/>
      </c>
      <c r="M86" t="str">
        <f>IF($D86="user",IF(入力シート!H98&lt;&gt;"",入力シート!H98,IF(入力シート!$G$7&lt;&gt;"",入力シート!$G$7&amp;入力シート!C98,"")),"")</f>
        <v/>
      </c>
      <c r="N86" t="str">
        <f>IF($D86="user",IF(入力シート!I98&lt;&gt;"",入力シート!I98,IF(入力シート!$G$8&lt;&gt;"",入力シート!$G$8,"")),"")</f>
        <v/>
      </c>
      <c r="O86" t="str">
        <f>IF($D86="user",IF(入力シート!J98&lt;&gt;"",入力シート!J98,IF(入力シート!$G$9&lt;&gt;"",入力シート!$G$9,"")),"")</f>
        <v/>
      </c>
      <c r="P86" t="str">
        <f>IF($D86="user",IF(入力シート!K98&lt;&gt;"",入力シート!K98,IF(入力シート!$G$10&lt;&gt;"",入力シート!$G$10&amp;入力シート!C98,"")),"")</f>
        <v/>
      </c>
    </row>
    <row r="87" spans="1:16" x14ac:dyDescent="0.15">
      <c r="A87" s="4">
        <v>86</v>
      </c>
      <c r="B87" t="str">
        <f>IF(COUNTBLANK(入力シート!B99)=0,"○","")</f>
        <v/>
      </c>
      <c r="C87" t="str">
        <f>IF(COUNTBLANK(B87)=0,"CN="&amp;K87&amp;","&amp;入力シート!$D$5,"")</f>
        <v/>
      </c>
      <c r="D87" t="str">
        <f>IF(COUNTBLANK(入力シート!B99)=0,入力シート!B99,"")</f>
        <v/>
      </c>
      <c r="E87" t="str">
        <f>IF(COUNTBLANK(入力シート!C99)=0,入力シート!C99,"")</f>
        <v/>
      </c>
      <c r="F87" t="str">
        <f>IF(COUNTBLANK(入力シート!D99)=0,入力シート!D99,"")</f>
        <v/>
      </c>
      <c r="G87" t="str">
        <f>IF(COUNTBLANK(入力シート!E99)=0,入力シート!E99,"")</f>
        <v/>
      </c>
      <c r="H87" t="str">
        <f>IF(COUNTBLANK(入力シート!F99)=0,入力シート!F99,"")</f>
        <v/>
      </c>
      <c r="I87" t="str">
        <f>IF(COUNTBLANK(入力シート!N99)=0,入力シート!N99,"")</f>
        <v/>
      </c>
      <c r="J87" t="str">
        <f>IF(COUNTBLANK(入力シート!L99)=0,入力シート!L99,"")</f>
        <v/>
      </c>
      <c r="K87" t="str">
        <f>IF(COUNTBLANK(入力シート!M99)=0,入力シート!M99,"")</f>
        <v/>
      </c>
      <c r="L87" t="str">
        <f>IF(COUNTBLANK(入力シート!G99)=0,入力シート!G99,"")</f>
        <v/>
      </c>
      <c r="M87" t="str">
        <f>IF($D87="user",IF(入力シート!H99&lt;&gt;"",入力シート!H99,IF(入力シート!$G$7&lt;&gt;"",入力シート!$G$7&amp;入力シート!C99,"")),"")</f>
        <v/>
      </c>
      <c r="N87" t="str">
        <f>IF($D87="user",IF(入力シート!I99&lt;&gt;"",入力シート!I99,IF(入力シート!$G$8&lt;&gt;"",入力シート!$G$8,"")),"")</f>
        <v/>
      </c>
      <c r="O87" t="str">
        <f>IF($D87="user",IF(入力シート!J99&lt;&gt;"",入力シート!J99,IF(入力シート!$G$9&lt;&gt;"",入力シート!$G$9,"")),"")</f>
        <v/>
      </c>
      <c r="P87" t="str">
        <f>IF($D87="user",IF(入力シート!K99&lt;&gt;"",入力シート!K99,IF(入力シート!$G$10&lt;&gt;"",入力シート!$G$10&amp;入力シート!C99,"")),"")</f>
        <v/>
      </c>
    </row>
    <row r="88" spans="1:16" x14ac:dyDescent="0.15">
      <c r="A88" s="4">
        <v>87</v>
      </c>
      <c r="B88" t="str">
        <f>IF(COUNTBLANK(入力シート!B100)=0,"○","")</f>
        <v/>
      </c>
      <c r="C88" t="str">
        <f>IF(COUNTBLANK(B88)=0,"CN="&amp;K88&amp;","&amp;入力シート!$D$5,"")</f>
        <v/>
      </c>
      <c r="D88" t="str">
        <f>IF(COUNTBLANK(入力シート!B100)=0,入力シート!B100,"")</f>
        <v/>
      </c>
      <c r="E88" t="str">
        <f>IF(COUNTBLANK(入力シート!C100)=0,入力シート!C100,"")</f>
        <v/>
      </c>
      <c r="F88" t="str">
        <f>IF(COUNTBLANK(入力シート!D100)=0,入力シート!D100,"")</f>
        <v/>
      </c>
      <c r="G88" t="str">
        <f>IF(COUNTBLANK(入力シート!E100)=0,入力シート!E100,"")</f>
        <v/>
      </c>
      <c r="H88" t="str">
        <f>IF(COUNTBLANK(入力シート!F100)=0,入力シート!F100,"")</f>
        <v/>
      </c>
      <c r="I88" t="str">
        <f>IF(COUNTBLANK(入力シート!N100)=0,入力シート!N100,"")</f>
        <v/>
      </c>
      <c r="J88" t="str">
        <f>IF(COUNTBLANK(入力シート!L100)=0,入力シート!L100,"")</f>
        <v/>
      </c>
      <c r="K88" t="str">
        <f>IF(COUNTBLANK(入力シート!M100)=0,入力シート!M100,"")</f>
        <v/>
      </c>
      <c r="L88" t="str">
        <f>IF(COUNTBLANK(入力シート!G100)=0,入力シート!G100,"")</f>
        <v/>
      </c>
      <c r="M88" t="str">
        <f>IF($D88="user",IF(入力シート!H100&lt;&gt;"",入力シート!H100,IF(入力シート!$G$7&lt;&gt;"",入力シート!$G$7&amp;入力シート!C100,"")),"")</f>
        <v/>
      </c>
      <c r="N88" t="str">
        <f>IF($D88="user",IF(入力シート!I100&lt;&gt;"",入力シート!I100,IF(入力シート!$G$8&lt;&gt;"",入力シート!$G$8,"")),"")</f>
        <v/>
      </c>
      <c r="O88" t="str">
        <f>IF($D88="user",IF(入力シート!J100&lt;&gt;"",入力シート!J100,IF(入力シート!$G$9&lt;&gt;"",入力シート!$G$9,"")),"")</f>
        <v/>
      </c>
      <c r="P88" t="str">
        <f>IF($D88="user",IF(入力シート!K100&lt;&gt;"",入力シート!K100,IF(入力シート!$G$10&lt;&gt;"",入力シート!$G$10&amp;入力シート!C100,"")),"")</f>
        <v/>
      </c>
    </row>
    <row r="89" spans="1:16" x14ac:dyDescent="0.15">
      <c r="A89" s="4">
        <v>88</v>
      </c>
      <c r="B89" t="str">
        <f>IF(COUNTBLANK(入力シート!B101)=0,"○","")</f>
        <v/>
      </c>
      <c r="C89" t="str">
        <f>IF(COUNTBLANK(B89)=0,"CN="&amp;K89&amp;","&amp;入力シート!$D$5,"")</f>
        <v/>
      </c>
      <c r="D89" t="str">
        <f>IF(COUNTBLANK(入力シート!B101)=0,入力シート!B101,"")</f>
        <v/>
      </c>
      <c r="E89" t="str">
        <f>IF(COUNTBLANK(入力シート!C101)=0,入力シート!C101,"")</f>
        <v/>
      </c>
      <c r="F89" t="str">
        <f>IF(COUNTBLANK(入力シート!D101)=0,入力シート!D101,"")</f>
        <v/>
      </c>
      <c r="G89" t="str">
        <f>IF(COUNTBLANK(入力シート!E101)=0,入力シート!E101,"")</f>
        <v/>
      </c>
      <c r="H89" t="str">
        <f>IF(COUNTBLANK(入力シート!F101)=0,入力シート!F101,"")</f>
        <v/>
      </c>
      <c r="I89" t="str">
        <f>IF(COUNTBLANK(入力シート!N101)=0,入力シート!N101,"")</f>
        <v/>
      </c>
      <c r="J89" t="str">
        <f>IF(COUNTBLANK(入力シート!L101)=0,入力シート!L101,"")</f>
        <v/>
      </c>
      <c r="K89" t="str">
        <f>IF(COUNTBLANK(入力シート!M101)=0,入力シート!M101,"")</f>
        <v/>
      </c>
      <c r="L89" t="str">
        <f>IF(COUNTBLANK(入力シート!G101)=0,入力シート!G101,"")</f>
        <v/>
      </c>
      <c r="M89" t="str">
        <f>IF($D89="user",IF(入力シート!H101&lt;&gt;"",入力シート!H101,IF(入力シート!$G$7&lt;&gt;"",入力シート!$G$7&amp;入力シート!C101,"")),"")</f>
        <v/>
      </c>
      <c r="N89" t="str">
        <f>IF($D89="user",IF(入力シート!I101&lt;&gt;"",入力シート!I101,IF(入力シート!$G$8&lt;&gt;"",入力シート!$G$8,"")),"")</f>
        <v/>
      </c>
      <c r="O89" t="str">
        <f>IF($D89="user",IF(入力シート!J101&lt;&gt;"",入力シート!J101,IF(入力シート!$G$9&lt;&gt;"",入力シート!$G$9,"")),"")</f>
        <v/>
      </c>
      <c r="P89" t="str">
        <f>IF($D89="user",IF(入力シート!K101&lt;&gt;"",入力シート!K101,IF(入力シート!$G$10&lt;&gt;"",入力シート!$G$10&amp;入力シート!C101,"")),"")</f>
        <v/>
      </c>
    </row>
    <row r="90" spans="1:16" x14ac:dyDescent="0.15">
      <c r="A90" s="4">
        <v>89</v>
      </c>
      <c r="B90" t="str">
        <f>IF(COUNTBLANK(入力シート!B102)=0,"○","")</f>
        <v/>
      </c>
      <c r="C90" t="str">
        <f>IF(COUNTBLANK(B90)=0,"CN="&amp;K90&amp;","&amp;入力シート!$D$5,"")</f>
        <v/>
      </c>
      <c r="D90" t="str">
        <f>IF(COUNTBLANK(入力シート!B102)=0,入力シート!B102,"")</f>
        <v/>
      </c>
      <c r="E90" t="str">
        <f>IF(COUNTBLANK(入力シート!C102)=0,入力シート!C102,"")</f>
        <v/>
      </c>
      <c r="F90" t="str">
        <f>IF(COUNTBLANK(入力シート!D102)=0,入力シート!D102,"")</f>
        <v/>
      </c>
      <c r="G90" t="str">
        <f>IF(COUNTBLANK(入力シート!E102)=0,入力シート!E102,"")</f>
        <v/>
      </c>
      <c r="H90" t="str">
        <f>IF(COUNTBLANK(入力シート!F102)=0,入力シート!F102,"")</f>
        <v/>
      </c>
      <c r="I90" t="str">
        <f>IF(COUNTBLANK(入力シート!N102)=0,入力シート!N102,"")</f>
        <v/>
      </c>
      <c r="J90" t="str">
        <f>IF(COUNTBLANK(入力シート!L102)=0,入力シート!L102,"")</f>
        <v/>
      </c>
      <c r="K90" t="str">
        <f>IF(COUNTBLANK(入力シート!M102)=0,入力シート!M102,"")</f>
        <v/>
      </c>
      <c r="L90" t="str">
        <f>IF(COUNTBLANK(入力シート!G102)=0,入力シート!G102,"")</f>
        <v/>
      </c>
      <c r="M90" t="str">
        <f>IF($D90="user",IF(入力シート!H102&lt;&gt;"",入力シート!H102,IF(入力シート!$G$7&lt;&gt;"",入力シート!$G$7&amp;入力シート!C102,"")),"")</f>
        <v/>
      </c>
      <c r="N90" t="str">
        <f>IF($D90="user",IF(入力シート!I102&lt;&gt;"",入力シート!I102,IF(入力シート!$G$8&lt;&gt;"",入力シート!$G$8,"")),"")</f>
        <v/>
      </c>
      <c r="O90" t="str">
        <f>IF($D90="user",IF(入力シート!J102&lt;&gt;"",入力シート!J102,IF(入力シート!$G$9&lt;&gt;"",入力シート!$G$9,"")),"")</f>
        <v/>
      </c>
      <c r="P90" t="str">
        <f>IF($D90="user",IF(入力シート!K102&lt;&gt;"",入力シート!K102,IF(入力シート!$G$10&lt;&gt;"",入力シート!$G$10&amp;入力シート!C102,"")),"")</f>
        <v/>
      </c>
    </row>
    <row r="91" spans="1:16" x14ac:dyDescent="0.15">
      <c r="A91" s="4">
        <v>90</v>
      </c>
      <c r="B91" t="str">
        <f>IF(COUNTBLANK(入力シート!B103)=0,"○","")</f>
        <v/>
      </c>
      <c r="C91" t="str">
        <f>IF(COUNTBLANK(B91)=0,"CN="&amp;K91&amp;","&amp;入力シート!$D$5,"")</f>
        <v/>
      </c>
      <c r="D91" t="str">
        <f>IF(COUNTBLANK(入力シート!B103)=0,入力シート!B103,"")</f>
        <v/>
      </c>
      <c r="E91" t="str">
        <f>IF(COUNTBLANK(入力シート!C103)=0,入力シート!C103,"")</f>
        <v/>
      </c>
      <c r="F91" t="str">
        <f>IF(COUNTBLANK(入力シート!D103)=0,入力シート!D103,"")</f>
        <v/>
      </c>
      <c r="G91" t="str">
        <f>IF(COUNTBLANK(入力シート!E103)=0,入力シート!E103,"")</f>
        <v/>
      </c>
      <c r="H91" t="str">
        <f>IF(COUNTBLANK(入力シート!F103)=0,入力シート!F103,"")</f>
        <v/>
      </c>
      <c r="I91" t="str">
        <f>IF(COUNTBLANK(入力シート!N103)=0,入力シート!N103,"")</f>
        <v/>
      </c>
      <c r="J91" t="str">
        <f>IF(COUNTBLANK(入力シート!L103)=0,入力シート!L103,"")</f>
        <v/>
      </c>
      <c r="K91" t="str">
        <f>IF(COUNTBLANK(入力シート!M103)=0,入力シート!M103,"")</f>
        <v/>
      </c>
      <c r="L91" t="str">
        <f>IF(COUNTBLANK(入力シート!G103)=0,入力シート!G103,"")</f>
        <v/>
      </c>
      <c r="M91" t="str">
        <f>IF($D91="user",IF(入力シート!H103&lt;&gt;"",入力シート!H103,IF(入力シート!$G$7&lt;&gt;"",入力シート!$G$7&amp;入力シート!C103,"")),"")</f>
        <v/>
      </c>
      <c r="N91" t="str">
        <f>IF($D91="user",IF(入力シート!I103&lt;&gt;"",入力シート!I103,IF(入力シート!$G$8&lt;&gt;"",入力シート!$G$8,"")),"")</f>
        <v/>
      </c>
      <c r="O91" t="str">
        <f>IF($D91="user",IF(入力シート!J103&lt;&gt;"",入力シート!J103,IF(入力シート!$G$9&lt;&gt;"",入力シート!$G$9,"")),"")</f>
        <v/>
      </c>
      <c r="P91" t="str">
        <f>IF($D91="user",IF(入力シート!K103&lt;&gt;"",入力シート!K103,IF(入力シート!$G$10&lt;&gt;"",入力シート!$G$10&amp;入力シート!C103,"")),"")</f>
        <v/>
      </c>
    </row>
    <row r="92" spans="1:16" x14ac:dyDescent="0.15">
      <c r="A92" s="4">
        <v>91</v>
      </c>
      <c r="B92" t="str">
        <f>IF(COUNTBLANK(入力シート!B104)=0,"○","")</f>
        <v/>
      </c>
      <c r="C92" t="str">
        <f>IF(COUNTBLANK(B92)=0,"CN="&amp;K92&amp;","&amp;入力シート!$D$5,"")</f>
        <v/>
      </c>
      <c r="D92" t="str">
        <f>IF(COUNTBLANK(入力シート!B104)=0,入力シート!B104,"")</f>
        <v/>
      </c>
      <c r="E92" t="str">
        <f>IF(COUNTBLANK(入力シート!C104)=0,入力シート!C104,"")</f>
        <v/>
      </c>
      <c r="F92" t="str">
        <f>IF(COUNTBLANK(入力シート!D104)=0,入力シート!D104,"")</f>
        <v/>
      </c>
      <c r="G92" t="str">
        <f>IF(COUNTBLANK(入力シート!E104)=0,入力シート!E104,"")</f>
        <v/>
      </c>
      <c r="H92" t="str">
        <f>IF(COUNTBLANK(入力シート!F104)=0,入力シート!F104,"")</f>
        <v/>
      </c>
      <c r="I92" t="str">
        <f>IF(COUNTBLANK(入力シート!N104)=0,入力シート!N104,"")</f>
        <v/>
      </c>
      <c r="J92" t="str">
        <f>IF(COUNTBLANK(入力シート!L104)=0,入力シート!L104,"")</f>
        <v/>
      </c>
      <c r="K92" t="str">
        <f>IF(COUNTBLANK(入力シート!M104)=0,入力シート!M104,"")</f>
        <v/>
      </c>
      <c r="L92" t="str">
        <f>IF(COUNTBLANK(入力シート!G104)=0,入力シート!G104,"")</f>
        <v/>
      </c>
      <c r="M92" t="str">
        <f>IF($D92="user",IF(入力シート!H104&lt;&gt;"",入力シート!H104,IF(入力シート!$G$7&lt;&gt;"",入力シート!$G$7&amp;入力シート!C104,"")),"")</f>
        <v/>
      </c>
      <c r="N92" t="str">
        <f>IF($D92="user",IF(入力シート!I104&lt;&gt;"",入力シート!I104,IF(入力シート!$G$8&lt;&gt;"",入力シート!$G$8,"")),"")</f>
        <v/>
      </c>
      <c r="O92" t="str">
        <f>IF($D92="user",IF(入力シート!J104&lt;&gt;"",入力シート!J104,IF(入力シート!$G$9&lt;&gt;"",入力シート!$G$9,"")),"")</f>
        <v/>
      </c>
      <c r="P92" t="str">
        <f>IF($D92="user",IF(入力シート!K104&lt;&gt;"",入力シート!K104,IF(入力シート!$G$10&lt;&gt;"",入力シート!$G$10&amp;入力シート!C104,"")),"")</f>
        <v/>
      </c>
    </row>
    <row r="93" spans="1:16" x14ac:dyDescent="0.15">
      <c r="A93" s="4">
        <v>92</v>
      </c>
      <c r="B93" t="str">
        <f>IF(COUNTBLANK(入力シート!B105)=0,"○","")</f>
        <v/>
      </c>
      <c r="C93" t="str">
        <f>IF(COUNTBLANK(B93)=0,"CN="&amp;K93&amp;","&amp;入力シート!$D$5,"")</f>
        <v/>
      </c>
      <c r="D93" t="str">
        <f>IF(COUNTBLANK(入力シート!B105)=0,入力シート!B105,"")</f>
        <v/>
      </c>
      <c r="E93" t="str">
        <f>IF(COUNTBLANK(入力シート!C105)=0,入力シート!C105,"")</f>
        <v/>
      </c>
      <c r="F93" t="str">
        <f>IF(COUNTBLANK(入力シート!D105)=0,入力シート!D105,"")</f>
        <v/>
      </c>
      <c r="G93" t="str">
        <f>IF(COUNTBLANK(入力シート!E105)=0,入力シート!E105,"")</f>
        <v/>
      </c>
      <c r="H93" t="str">
        <f>IF(COUNTBLANK(入力シート!F105)=0,入力シート!F105,"")</f>
        <v/>
      </c>
      <c r="I93" t="str">
        <f>IF(COUNTBLANK(入力シート!N105)=0,入力シート!N105,"")</f>
        <v/>
      </c>
      <c r="J93" t="str">
        <f>IF(COUNTBLANK(入力シート!L105)=0,入力シート!L105,"")</f>
        <v/>
      </c>
      <c r="K93" t="str">
        <f>IF(COUNTBLANK(入力シート!M105)=0,入力シート!M105,"")</f>
        <v/>
      </c>
      <c r="L93" t="str">
        <f>IF(COUNTBLANK(入力シート!G105)=0,入力シート!G105,"")</f>
        <v/>
      </c>
      <c r="M93" t="str">
        <f>IF($D93="user",IF(入力シート!H105&lt;&gt;"",入力シート!H105,IF(入力シート!$G$7&lt;&gt;"",入力シート!$G$7&amp;入力シート!C105,"")),"")</f>
        <v/>
      </c>
      <c r="N93" t="str">
        <f>IF($D93="user",IF(入力シート!I105&lt;&gt;"",入力シート!I105,IF(入力シート!$G$8&lt;&gt;"",入力シート!$G$8,"")),"")</f>
        <v/>
      </c>
      <c r="O93" t="str">
        <f>IF($D93="user",IF(入力シート!J105&lt;&gt;"",入力シート!J105,IF(入力シート!$G$9&lt;&gt;"",入力シート!$G$9,"")),"")</f>
        <v/>
      </c>
      <c r="P93" t="str">
        <f>IF($D93="user",IF(入力シート!K105&lt;&gt;"",入力シート!K105,IF(入力シート!$G$10&lt;&gt;"",入力シート!$G$10&amp;入力シート!C105,"")),"")</f>
        <v/>
      </c>
    </row>
    <row r="94" spans="1:16" x14ac:dyDescent="0.15">
      <c r="A94" s="4">
        <v>93</v>
      </c>
      <c r="B94" t="str">
        <f>IF(COUNTBLANK(入力シート!B106)=0,"○","")</f>
        <v/>
      </c>
      <c r="C94" t="str">
        <f>IF(COUNTBLANK(B94)=0,"CN="&amp;K94&amp;","&amp;入力シート!$D$5,"")</f>
        <v/>
      </c>
      <c r="D94" t="str">
        <f>IF(COUNTBLANK(入力シート!B106)=0,入力シート!B106,"")</f>
        <v/>
      </c>
      <c r="E94" t="str">
        <f>IF(COUNTBLANK(入力シート!C106)=0,入力シート!C106,"")</f>
        <v/>
      </c>
      <c r="F94" t="str">
        <f>IF(COUNTBLANK(入力シート!D106)=0,入力シート!D106,"")</f>
        <v/>
      </c>
      <c r="G94" t="str">
        <f>IF(COUNTBLANK(入力シート!E106)=0,入力シート!E106,"")</f>
        <v/>
      </c>
      <c r="H94" t="str">
        <f>IF(COUNTBLANK(入力シート!F106)=0,入力シート!F106,"")</f>
        <v/>
      </c>
      <c r="I94" t="str">
        <f>IF(COUNTBLANK(入力シート!N106)=0,入力シート!N106,"")</f>
        <v/>
      </c>
      <c r="J94" t="str">
        <f>IF(COUNTBLANK(入力シート!L106)=0,入力シート!L106,"")</f>
        <v/>
      </c>
      <c r="K94" t="str">
        <f>IF(COUNTBLANK(入力シート!M106)=0,入力シート!M106,"")</f>
        <v/>
      </c>
      <c r="L94" t="str">
        <f>IF(COUNTBLANK(入力シート!G106)=0,入力シート!G106,"")</f>
        <v/>
      </c>
      <c r="M94" t="str">
        <f>IF($D94="user",IF(入力シート!H106&lt;&gt;"",入力シート!H106,IF(入力シート!$G$7&lt;&gt;"",入力シート!$G$7&amp;入力シート!C106,"")),"")</f>
        <v/>
      </c>
      <c r="N94" t="str">
        <f>IF($D94="user",IF(入力シート!I106&lt;&gt;"",入力シート!I106,IF(入力シート!$G$8&lt;&gt;"",入力シート!$G$8,"")),"")</f>
        <v/>
      </c>
      <c r="O94" t="str">
        <f>IF($D94="user",IF(入力シート!J106&lt;&gt;"",入力シート!J106,IF(入力シート!$G$9&lt;&gt;"",入力シート!$G$9,"")),"")</f>
        <v/>
      </c>
      <c r="P94" t="str">
        <f>IF($D94="user",IF(入力シート!K106&lt;&gt;"",入力シート!K106,IF(入力シート!$G$10&lt;&gt;"",入力シート!$G$10&amp;入力シート!C106,"")),"")</f>
        <v/>
      </c>
    </row>
    <row r="95" spans="1:16" x14ac:dyDescent="0.15">
      <c r="A95" s="4">
        <v>94</v>
      </c>
      <c r="B95" t="str">
        <f>IF(COUNTBLANK(入力シート!B107)=0,"○","")</f>
        <v/>
      </c>
      <c r="C95" t="str">
        <f>IF(COUNTBLANK(B95)=0,"CN="&amp;K95&amp;","&amp;入力シート!$D$5,"")</f>
        <v/>
      </c>
      <c r="D95" t="str">
        <f>IF(COUNTBLANK(入力シート!B107)=0,入力シート!B107,"")</f>
        <v/>
      </c>
      <c r="E95" t="str">
        <f>IF(COUNTBLANK(入力シート!C107)=0,入力シート!C107,"")</f>
        <v/>
      </c>
      <c r="F95" t="str">
        <f>IF(COUNTBLANK(入力シート!D107)=0,入力シート!D107,"")</f>
        <v/>
      </c>
      <c r="G95" t="str">
        <f>IF(COUNTBLANK(入力シート!E107)=0,入力シート!E107,"")</f>
        <v/>
      </c>
      <c r="H95" t="str">
        <f>IF(COUNTBLANK(入力シート!F107)=0,入力シート!F107,"")</f>
        <v/>
      </c>
      <c r="I95" t="str">
        <f>IF(COUNTBLANK(入力シート!N107)=0,入力シート!N107,"")</f>
        <v/>
      </c>
      <c r="J95" t="str">
        <f>IF(COUNTBLANK(入力シート!L107)=0,入力シート!L107,"")</f>
        <v/>
      </c>
      <c r="K95" t="str">
        <f>IF(COUNTBLANK(入力シート!M107)=0,入力シート!M107,"")</f>
        <v/>
      </c>
      <c r="L95" t="str">
        <f>IF(COUNTBLANK(入力シート!G107)=0,入力シート!G107,"")</f>
        <v/>
      </c>
      <c r="M95" t="str">
        <f>IF($D95="user",IF(入力シート!H107&lt;&gt;"",入力シート!H107,IF(入力シート!$G$7&lt;&gt;"",入力シート!$G$7&amp;入力シート!C107,"")),"")</f>
        <v/>
      </c>
      <c r="N95" t="str">
        <f>IF($D95="user",IF(入力シート!I107&lt;&gt;"",入力シート!I107,IF(入力シート!$G$8&lt;&gt;"",入力シート!$G$8,"")),"")</f>
        <v/>
      </c>
      <c r="O95" t="str">
        <f>IF($D95="user",IF(入力シート!J107&lt;&gt;"",入力シート!J107,IF(入力シート!$G$9&lt;&gt;"",入力シート!$G$9,"")),"")</f>
        <v/>
      </c>
      <c r="P95" t="str">
        <f>IF($D95="user",IF(入力シート!K107&lt;&gt;"",入力シート!K107,IF(入力シート!$G$10&lt;&gt;"",入力シート!$G$10&amp;入力シート!C107,"")),"")</f>
        <v/>
      </c>
    </row>
    <row r="96" spans="1:16" x14ac:dyDescent="0.15">
      <c r="A96" s="4">
        <v>95</v>
      </c>
      <c r="B96" t="str">
        <f>IF(COUNTBLANK(入力シート!B108)=0,"○","")</f>
        <v/>
      </c>
      <c r="C96" t="str">
        <f>IF(COUNTBLANK(B96)=0,"CN="&amp;K96&amp;","&amp;入力シート!$D$5,"")</f>
        <v/>
      </c>
      <c r="D96" t="str">
        <f>IF(COUNTBLANK(入力シート!B108)=0,入力シート!B108,"")</f>
        <v/>
      </c>
      <c r="E96" t="str">
        <f>IF(COUNTBLANK(入力シート!C108)=0,入力シート!C108,"")</f>
        <v/>
      </c>
      <c r="F96" t="str">
        <f>IF(COUNTBLANK(入力シート!D108)=0,入力シート!D108,"")</f>
        <v/>
      </c>
      <c r="G96" t="str">
        <f>IF(COUNTBLANK(入力シート!E108)=0,入力シート!E108,"")</f>
        <v/>
      </c>
      <c r="H96" t="str">
        <f>IF(COUNTBLANK(入力シート!F108)=0,入力シート!F108,"")</f>
        <v/>
      </c>
      <c r="I96" t="str">
        <f>IF(COUNTBLANK(入力シート!N108)=0,入力シート!N108,"")</f>
        <v/>
      </c>
      <c r="J96" t="str">
        <f>IF(COUNTBLANK(入力シート!L108)=0,入力シート!L108,"")</f>
        <v/>
      </c>
      <c r="K96" t="str">
        <f>IF(COUNTBLANK(入力シート!M108)=0,入力シート!M108,"")</f>
        <v/>
      </c>
      <c r="L96" t="str">
        <f>IF(COUNTBLANK(入力シート!G108)=0,入力シート!G108,"")</f>
        <v/>
      </c>
      <c r="M96" t="str">
        <f>IF($D96="user",IF(入力シート!H108&lt;&gt;"",入力シート!H108,IF(入力シート!$G$7&lt;&gt;"",入力シート!$G$7&amp;入力シート!C108,"")),"")</f>
        <v/>
      </c>
      <c r="N96" t="str">
        <f>IF($D96="user",IF(入力シート!I108&lt;&gt;"",入力シート!I108,IF(入力シート!$G$8&lt;&gt;"",入力シート!$G$8,"")),"")</f>
        <v/>
      </c>
      <c r="O96" t="str">
        <f>IF($D96="user",IF(入力シート!J108&lt;&gt;"",入力シート!J108,IF(入力シート!$G$9&lt;&gt;"",入力シート!$G$9,"")),"")</f>
        <v/>
      </c>
      <c r="P96" t="str">
        <f>IF($D96="user",IF(入力シート!K108&lt;&gt;"",入力シート!K108,IF(入力シート!$G$10&lt;&gt;"",入力シート!$G$10&amp;入力シート!C108,"")),"")</f>
        <v/>
      </c>
    </row>
    <row r="97" spans="1:16" x14ac:dyDescent="0.15">
      <c r="A97" s="4">
        <v>96</v>
      </c>
      <c r="B97" t="str">
        <f>IF(COUNTBLANK(入力シート!B109)=0,"○","")</f>
        <v/>
      </c>
      <c r="C97" t="str">
        <f>IF(COUNTBLANK(B97)=0,"CN="&amp;K97&amp;","&amp;入力シート!$D$5,"")</f>
        <v/>
      </c>
      <c r="D97" t="str">
        <f>IF(COUNTBLANK(入力シート!B109)=0,入力シート!B109,"")</f>
        <v/>
      </c>
      <c r="E97" t="str">
        <f>IF(COUNTBLANK(入力シート!C109)=0,入力シート!C109,"")</f>
        <v/>
      </c>
      <c r="F97" t="str">
        <f>IF(COUNTBLANK(入力シート!D109)=0,入力シート!D109,"")</f>
        <v/>
      </c>
      <c r="G97" t="str">
        <f>IF(COUNTBLANK(入力シート!E109)=0,入力シート!E109,"")</f>
        <v/>
      </c>
      <c r="H97" t="str">
        <f>IF(COUNTBLANK(入力シート!F109)=0,入力シート!F109,"")</f>
        <v/>
      </c>
      <c r="I97" t="str">
        <f>IF(COUNTBLANK(入力シート!N109)=0,入力シート!N109,"")</f>
        <v/>
      </c>
      <c r="J97" t="str">
        <f>IF(COUNTBLANK(入力シート!L109)=0,入力シート!L109,"")</f>
        <v/>
      </c>
      <c r="K97" t="str">
        <f>IF(COUNTBLANK(入力シート!M109)=0,入力シート!M109,"")</f>
        <v/>
      </c>
      <c r="L97" t="str">
        <f>IF(COUNTBLANK(入力シート!G109)=0,入力シート!G109,"")</f>
        <v/>
      </c>
      <c r="M97" t="str">
        <f>IF($D97="user",IF(入力シート!H109&lt;&gt;"",入力シート!H109,IF(入力シート!$G$7&lt;&gt;"",入力シート!$G$7&amp;入力シート!C109,"")),"")</f>
        <v/>
      </c>
      <c r="N97" t="str">
        <f>IF($D97="user",IF(入力シート!I109&lt;&gt;"",入力シート!I109,IF(入力シート!$G$8&lt;&gt;"",入力シート!$G$8,"")),"")</f>
        <v/>
      </c>
      <c r="O97" t="str">
        <f>IF($D97="user",IF(入力シート!J109&lt;&gt;"",入力シート!J109,IF(入力シート!$G$9&lt;&gt;"",入力シート!$G$9,"")),"")</f>
        <v/>
      </c>
      <c r="P97" t="str">
        <f>IF($D97="user",IF(入力シート!K109&lt;&gt;"",入力シート!K109,IF(入力シート!$G$10&lt;&gt;"",入力シート!$G$10&amp;入力シート!C109,"")),"")</f>
        <v/>
      </c>
    </row>
    <row r="98" spans="1:16" x14ac:dyDescent="0.15">
      <c r="A98" s="4">
        <v>97</v>
      </c>
      <c r="B98" t="str">
        <f>IF(COUNTBLANK(入力シート!B110)=0,"○","")</f>
        <v/>
      </c>
      <c r="C98" t="str">
        <f>IF(COUNTBLANK(B98)=0,"CN="&amp;K98&amp;","&amp;入力シート!$D$5,"")</f>
        <v/>
      </c>
      <c r="D98" t="str">
        <f>IF(COUNTBLANK(入力シート!B110)=0,入力シート!B110,"")</f>
        <v/>
      </c>
      <c r="E98" t="str">
        <f>IF(COUNTBLANK(入力シート!C110)=0,入力シート!C110,"")</f>
        <v/>
      </c>
      <c r="F98" t="str">
        <f>IF(COUNTBLANK(入力シート!D110)=0,入力シート!D110,"")</f>
        <v/>
      </c>
      <c r="G98" t="str">
        <f>IF(COUNTBLANK(入力シート!E110)=0,入力シート!E110,"")</f>
        <v/>
      </c>
      <c r="H98" t="str">
        <f>IF(COUNTBLANK(入力シート!F110)=0,入力シート!F110,"")</f>
        <v/>
      </c>
      <c r="I98" t="str">
        <f>IF(COUNTBLANK(入力シート!N110)=0,入力シート!N110,"")</f>
        <v/>
      </c>
      <c r="J98" t="str">
        <f>IF(COUNTBLANK(入力シート!L110)=0,入力シート!L110,"")</f>
        <v/>
      </c>
      <c r="K98" t="str">
        <f>IF(COUNTBLANK(入力シート!M110)=0,入力シート!M110,"")</f>
        <v/>
      </c>
      <c r="L98" t="str">
        <f>IF(COUNTBLANK(入力シート!G110)=0,入力シート!G110,"")</f>
        <v/>
      </c>
      <c r="M98" t="str">
        <f>IF($D98="user",IF(入力シート!H110&lt;&gt;"",入力シート!H110,IF(入力シート!$G$7&lt;&gt;"",入力シート!$G$7&amp;入力シート!C110,"")),"")</f>
        <v/>
      </c>
      <c r="N98" t="str">
        <f>IF($D98="user",IF(入力シート!I110&lt;&gt;"",入力シート!I110,IF(入力シート!$G$8&lt;&gt;"",入力シート!$G$8,"")),"")</f>
        <v/>
      </c>
      <c r="O98" t="str">
        <f>IF($D98="user",IF(入力シート!J110&lt;&gt;"",入力シート!J110,IF(入力シート!$G$9&lt;&gt;"",入力シート!$G$9,"")),"")</f>
        <v/>
      </c>
      <c r="P98" t="str">
        <f>IF($D98="user",IF(入力シート!K110&lt;&gt;"",入力シート!K110,IF(入力シート!$G$10&lt;&gt;"",入力シート!$G$10&amp;入力シート!C110,"")),"")</f>
        <v/>
      </c>
    </row>
    <row r="99" spans="1:16" x14ac:dyDescent="0.15">
      <c r="A99" s="4">
        <v>98</v>
      </c>
      <c r="B99" t="str">
        <f>IF(COUNTBLANK(入力シート!B111)=0,"○","")</f>
        <v/>
      </c>
      <c r="C99" t="str">
        <f>IF(COUNTBLANK(B99)=0,"CN="&amp;K99&amp;","&amp;入力シート!$D$5,"")</f>
        <v/>
      </c>
      <c r="D99" t="str">
        <f>IF(COUNTBLANK(入力シート!B111)=0,入力シート!B111,"")</f>
        <v/>
      </c>
      <c r="E99" t="str">
        <f>IF(COUNTBLANK(入力シート!C111)=0,入力シート!C111,"")</f>
        <v/>
      </c>
      <c r="F99" t="str">
        <f>IF(COUNTBLANK(入力シート!D111)=0,入力シート!D111,"")</f>
        <v/>
      </c>
      <c r="G99" t="str">
        <f>IF(COUNTBLANK(入力シート!E111)=0,入力シート!E111,"")</f>
        <v/>
      </c>
      <c r="H99" t="str">
        <f>IF(COUNTBLANK(入力シート!F111)=0,入力シート!F111,"")</f>
        <v/>
      </c>
      <c r="I99" t="str">
        <f>IF(COUNTBLANK(入力シート!N111)=0,入力シート!N111,"")</f>
        <v/>
      </c>
      <c r="J99" t="str">
        <f>IF(COUNTBLANK(入力シート!L111)=0,入力シート!L111,"")</f>
        <v/>
      </c>
      <c r="K99" t="str">
        <f>IF(COUNTBLANK(入力シート!M111)=0,入力シート!M111,"")</f>
        <v/>
      </c>
      <c r="L99" t="str">
        <f>IF(COUNTBLANK(入力シート!G111)=0,入力シート!G111,"")</f>
        <v/>
      </c>
      <c r="M99" t="str">
        <f>IF($D99="user",IF(入力シート!H111&lt;&gt;"",入力シート!H111,IF(入力シート!$G$7&lt;&gt;"",入力シート!$G$7&amp;入力シート!C111,"")),"")</f>
        <v/>
      </c>
      <c r="N99" t="str">
        <f>IF($D99="user",IF(入力シート!I111&lt;&gt;"",入力シート!I111,IF(入力シート!$G$8&lt;&gt;"",入力シート!$G$8,"")),"")</f>
        <v/>
      </c>
      <c r="O99" t="str">
        <f>IF($D99="user",IF(入力シート!J111&lt;&gt;"",入力シート!J111,IF(入力シート!$G$9&lt;&gt;"",入力シート!$G$9,"")),"")</f>
        <v/>
      </c>
      <c r="P99" t="str">
        <f>IF($D99="user",IF(入力シート!K111&lt;&gt;"",入力シート!K111,IF(入力シート!$G$10&lt;&gt;"",入力シート!$G$10&amp;入力シート!C111,"")),"")</f>
        <v/>
      </c>
    </row>
    <row r="100" spans="1:16" x14ac:dyDescent="0.15">
      <c r="A100" s="4">
        <v>99</v>
      </c>
      <c r="B100" t="str">
        <f>IF(COUNTBLANK(入力シート!B112)=0,"○","")</f>
        <v/>
      </c>
      <c r="C100" t="str">
        <f>IF(COUNTBLANK(B100)=0,"CN="&amp;K100&amp;","&amp;入力シート!$D$5,"")</f>
        <v/>
      </c>
      <c r="D100" t="str">
        <f>IF(COUNTBLANK(入力シート!B112)=0,入力シート!B112,"")</f>
        <v/>
      </c>
      <c r="E100" t="str">
        <f>IF(COUNTBLANK(入力シート!C112)=0,入力シート!C112,"")</f>
        <v/>
      </c>
      <c r="F100" t="str">
        <f>IF(COUNTBLANK(入力シート!D112)=0,入力シート!D112,"")</f>
        <v/>
      </c>
      <c r="G100" t="str">
        <f>IF(COUNTBLANK(入力シート!E112)=0,入力シート!E112,"")</f>
        <v/>
      </c>
      <c r="H100" t="str">
        <f>IF(COUNTBLANK(入力シート!F112)=0,入力シート!F112,"")</f>
        <v/>
      </c>
      <c r="I100" t="str">
        <f>IF(COUNTBLANK(入力シート!N112)=0,入力シート!N112,"")</f>
        <v/>
      </c>
      <c r="J100" t="str">
        <f>IF(COUNTBLANK(入力シート!L112)=0,入力シート!L112,"")</f>
        <v/>
      </c>
      <c r="K100" t="str">
        <f>IF(COUNTBLANK(入力シート!M112)=0,入力シート!M112,"")</f>
        <v/>
      </c>
      <c r="L100" t="str">
        <f>IF(COUNTBLANK(入力シート!G112)=0,入力シート!G112,"")</f>
        <v/>
      </c>
      <c r="M100" t="str">
        <f>IF($D100="user",IF(入力シート!H112&lt;&gt;"",入力シート!H112,IF(入力シート!$G$7&lt;&gt;"",入力シート!$G$7&amp;入力シート!C112,"")),"")</f>
        <v/>
      </c>
      <c r="N100" t="str">
        <f>IF($D100="user",IF(入力シート!I112&lt;&gt;"",入力シート!I112,IF(入力シート!$G$8&lt;&gt;"",入力シート!$G$8,"")),"")</f>
        <v/>
      </c>
      <c r="O100" t="str">
        <f>IF($D100="user",IF(入力シート!J112&lt;&gt;"",入力シート!J112,IF(入力シート!$G$9&lt;&gt;"",入力シート!$G$9,"")),"")</f>
        <v/>
      </c>
      <c r="P100" t="str">
        <f>IF($D100="user",IF(入力シート!K112&lt;&gt;"",入力シート!K112,IF(入力シート!$G$10&lt;&gt;"",入力シート!$G$10&amp;入力シート!C112,"")),"")</f>
        <v/>
      </c>
    </row>
    <row r="101" spans="1:16" x14ac:dyDescent="0.15">
      <c r="A101" s="4">
        <v>100</v>
      </c>
      <c r="B101" t="str">
        <f>IF(COUNTBLANK(入力シート!B113)=0,"○","")</f>
        <v/>
      </c>
      <c r="C101" t="str">
        <f>IF(COUNTBLANK(B101)=0,"CN="&amp;K101&amp;","&amp;入力シート!$D$5,"")</f>
        <v/>
      </c>
      <c r="D101" t="str">
        <f>IF(COUNTBLANK(入力シート!B113)=0,入力シート!B113,"")</f>
        <v/>
      </c>
      <c r="E101" t="str">
        <f>IF(COUNTBLANK(入力シート!C113)=0,入力シート!C113,"")</f>
        <v/>
      </c>
      <c r="F101" t="str">
        <f>IF(COUNTBLANK(入力シート!D113)=0,入力シート!D113,"")</f>
        <v/>
      </c>
      <c r="G101" t="str">
        <f>IF(COUNTBLANK(入力シート!E113)=0,入力シート!E113,"")</f>
        <v/>
      </c>
      <c r="H101" t="str">
        <f>IF(COUNTBLANK(入力シート!F113)=0,入力シート!F113,"")</f>
        <v/>
      </c>
      <c r="I101" t="str">
        <f>IF(COUNTBLANK(入力シート!N113)=0,入力シート!N113,"")</f>
        <v/>
      </c>
      <c r="J101" t="str">
        <f>IF(COUNTBLANK(入力シート!L113)=0,入力シート!L113,"")</f>
        <v/>
      </c>
      <c r="K101" t="str">
        <f>IF(COUNTBLANK(入力シート!M113)=0,入力シート!M113,"")</f>
        <v/>
      </c>
      <c r="L101" t="str">
        <f>IF(COUNTBLANK(入力シート!G113)=0,入力シート!G113,"")</f>
        <v/>
      </c>
      <c r="M101" t="str">
        <f>IF($D101="user",IF(入力シート!H113&lt;&gt;"",入力シート!H113,IF(入力シート!$G$7&lt;&gt;"",入力シート!$G$7&amp;入力シート!C113,"")),"")</f>
        <v/>
      </c>
      <c r="N101" t="str">
        <f>IF($D101="user",IF(入力シート!I113&lt;&gt;"",入力シート!I113,IF(入力シート!$G$8&lt;&gt;"",入力シート!$G$8,"")),"")</f>
        <v/>
      </c>
      <c r="O101" t="str">
        <f>IF($D101="user",IF(入力シート!J113&lt;&gt;"",入力シート!J113,IF(入力シート!$G$9&lt;&gt;"",入力シート!$G$9,"")),"")</f>
        <v/>
      </c>
      <c r="P101" t="str">
        <f>IF($D101="user",IF(入力シート!K113&lt;&gt;"",入力シート!K113,IF(入力シート!$G$10&lt;&gt;"",入力シート!$G$10&amp;入力シート!C113,"")),"")</f>
        <v/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1"/>
  <sheetViews>
    <sheetView workbookViewId="0">
      <selection activeCell="C4" sqref="C4"/>
    </sheetView>
  </sheetViews>
  <sheetFormatPr defaultRowHeight="13.5" x14ac:dyDescent="0.15"/>
  <cols>
    <col min="1" max="1" width="3.625" customWidth="1"/>
    <col min="2" max="2" width="5.875" bestFit="1" customWidth="1"/>
    <col min="3" max="3" width="5" bestFit="1" customWidth="1"/>
    <col min="4" max="4" width="52.75" bestFit="1" customWidth="1"/>
    <col min="5" max="5" width="15.625" customWidth="1"/>
    <col min="6" max="6" width="12.25" bestFit="1" customWidth="1"/>
    <col min="7" max="7" width="9.375" bestFit="1" customWidth="1"/>
    <col min="8" max="8" width="9.875" bestFit="1" customWidth="1"/>
    <col min="9" max="9" width="20.5" bestFit="1" customWidth="1"/>
    <col min="10" max="10" width="29.25" bestFit="1" customWidth="1"/>
    <col min="11" max="11" width="9.875" customWidth="1"/>
    <col min="12" max="12" width="18.75" bestFit="1" customWidth="1"/>
    <col min="13" max="13" width="11.375" bestFit="1" customWidth="1"/>
  </cols>
  <sheetData>
    <row r="2" spans="2:16" x14ac:dyDescent="0.15">
      <c r="B2" t="s">
        <v>26</v>
      </c>
      <c r="C2" t="str">
        <f>変換!D2</f>
        <v>user</v>
      </c>
      <c r="D2" t="str">
        <f>""""&amp;変換!C2&amp;""""</f>
        <v>"CN=テスト ユーザ,OU=test,DC=aichi,DC=local"</v>
      </c>
      <c r="E2" t="str">
        <f>"-samid "&amp;変換!E2</f>
        <v>-samid test_user</v>
      </c>
      <c r="F2" t="str">
        <f>IF(変換!F2&lt;&gt;"","-pwd "&amp;変換!F2,"")</f>
        <v>-pwd TestUser@1</v>
      </c>
      <c r="G2" t="str">
        <f>IF(変換!G2&lt;&gt;"","-ln """&amp;変換!G2&amp;"""","")</f>
        <v>-ln "テスト"</v>
      </c>
      <c r="H2" t="str">
        <f>IF(変換!H2&lt;&gt;"","-fn """&amp;変換!H2&amp;"""","")</f>
        <v>-fn "ユーザ"</v>
      </c>
      <c r="I2" t="str">
        <f>IF(変換!I2&lt;&gt;"","-display """&amp;変換!I2&amp;"""","")</f>
        <v>-display "テスト ユーザ"</v>
      </c>
      <c r="J2" t="str">
        <f>IF(変換!L2&lt;&gt;"","-desc """&amp;変換!L2&amp;"""","")</f>
        <v>-desc "テスト用ユーザ１"</v>
      </c>
      <c r="K2" t="str">
        <f>IF(変換!M2&lt;&gt;"","-profile """&amp;変換!M2&amp;"""","")</f>
        <v>-profile "\\server\user$\prof\test_user"</v>
      </c>
      <c r="L2" t="str">
        <f>IF(変換!N2&lt;&gt;"","-loscr """&amp;変換!N2&amp;"""","")</f>
        <v>-loscr "user.bat"</v>
      </c>
      <c r="M2" t="str">
        <f>IF(変換!O2&lt;&gt;"","-hmdrv """&amp;変換!O2&amp;"""","")</f>
        <v>-hmdrv "Z:"</v>
      </c>
      <c r="N2" t="str">
        <f>IF(変換!N2&lt;&gt;"","-hmdir """&amp;変換!P2&amp;"""","")</f>
        <v>-hmdir "\\server\user$\home\test_user"</v>
      </c>
      <c r="O2" t="str">
        <f>IF(C2="user","-upn "&amp;変換!E2&amp;"@"&amp;入力シート!$K$5,"")</f>
        <v>-upn test_user@aichi.local</v>
      </c>
      <c r="P2" t="str">
        <f>IF(C2="user","-mustchpwd "&amp;入力シート!$G$6,"")</f>
        <v>-mustchpwd yes</v>
      </c>
    </row>
    <row r="3" spans="2:16" x14ac:dyDescent="0.15">
      <c r="B3" t="s">
        <v>26</v>
      </c>
      <c r="C3" t="str">
        <f>変換!D3</f>
        <v>user</v>
      </c>
      <c r="D3" t="str">
        <f>""""&amp;変換!C3&amp;""""</f>
        <v>"CN=愛知 太郎,OU=test,DC=aichi,DC=local"</v>
      </c>
      <c r="E3" t="str">
        <f>"-samid "&amp;変換!E3</f>
        <v>-samid aichi-taro</v>
      </c>
      <c r="F3" t="str">
        <f>IF(変換!F3&lt;&gt;"","-pwd "&amp;変換!F3,"")</f>
        <v>-pwd TestUser@2</v>
      </c>
      <c r="G3" t="str">
        <f>IF(変換!G3&lt;&gt;"","-ln """&amp;変換!G3&amp;"""","")</f>
        <v>-ln "愛知"</v>
      </c>
      <c r="H3" t="str">
        <f>IF(変換!H3&lt;&gt;"","-fn """&amp;変換!H3&amp;"""","")</f>
        <v>-fn "太郎"</v>
      </c>
      <c r="I3" t="str">
        <f>IF(変換!I3&lt;&gt;"","-display """&amp;変換!I3&amp;"""","")</f>
        <v>-display "愛知 太郎"</v>
      </c>
      <c r="J3" t="str">
        <f>IF(変換!L3&lt;&gt;"","-desc """&amp;変換!L3&amp;"""","")</f>
        <v>-desc "テスト用ユーザ２"</v>
      </c>
      <c r="K3" t="str">
        <f>IF(変換!M3&lt;&gt;"","-profile """&amp;変換!M3&amp;"""","")</f>
        <v>-profile "\\server\user$\prof\aichi-taro"</v>
      </c>
      <c r="L3" t="str">
        <f>IF(変換!N3&lt;&gt;"","-loscr """&amp;変換!N3&amp;"""","")</f>
        <v>-loscr "user.bat"</v>
      </c>
      <c r="M3" t="str">
        <f>IF(変換!O3&lt;&gt;"","-hmdrv """&amp;変換!O3&amp;"""","")</f>
        <v>-hmdrv "Z:"</v>
      </c>
      <c r="N3" t="str">
        <f>IF(変換!N3&lt;&gt;"","-hmdir """&amp;変換!P3&amp;"""","")</f>
        <v>-hmdir "\\server\user$\home\aichi-taro"</v>
      </c>
      <c r="O3" t="str">
        <f>IF(C3="user","-upn "&amp;変換!E3&amp;"@"&amp;入力シート!$K$5,"")</f>
        <v>-upn aichi-taro@aichi.local</v>
      </c>
      <c r="P3" t="str">
        <f>IF(C3="user","-mustchpwd "&amp;入力シート!$G$6,"")</f>
        <v>-mustchpwd yes</v>
      </c>
    </row>
    <row r="4" spans="2:16" x14ac:dyDescent="0.15">
      <c r="B4" t="s">
        <v>26</v>
      </c>
      <c r="C4" t="str">
        <f>変換!D4</f>
        <v/>
      </c>
      <c r="D4" t="str">
        <f>""""&amp;変換!C4&amp;""""</f>
        <v>""</v>
      </c>
      <c r="E4" t="str">
        <f>"-samid "&amp;変換!E4</f>
        <v xml:space="preserve">-samid </v>
      </c>
      <c r="F4" t="str">
        <f>IF(変換!F4&lt;&gt;"","-pwd "&amp;変換!F4,"")</f>
        <v/>
      </c>
      <c r="G4" t="str">
        <f>IF(変換!G4&lt;&gt;"","-ln """&amp;変換!G4&amp;"""","")</f>
        <v/>
      </c>
      <c r="H4" t="str">
        <f>IF(変換!H4&lt;&gt;"","-fn """&amp;変換!H4&amp;"""","")</f>
        <v/>
      </c>
      <c r="I4" t="str">
        <f>IF(変換!I4&lt;&gt;"","-display """&amp;変換!I4&amp;"""","")</f>
        <v/>
      </c>
      <c r="J4" t="str">
        <f>IF(変換!L4&lt;&gt;"","-desc """&amp;変換!L4&amp;"""","")</f>
        <v/>
      </c>
      <c r="K4" t="str">
        <f>IF(変換!M4&lt;&gt;"","-profile """&amp;変換!M4&amp;"""","")</f>
        <v/>
      </c>
      <c r="L4" t="str">
        <f>IF(変換!N4&lt;&gt;"","-loscr """&amp;変換!N4&amp;"""","")</f>
        <v/>
      </c>
      <c r="M4" t="str">
        <f>IF(変換!O4&lt;&gt;"","-hmdrv """&amp;変換!O4&amp;"""","")</f>
        <v/>
      </c>
      <c r="N4" t="str">
        <f>IF(変換!N4&lt;&gt;"","-hmdir """&amp;変換!P4&amp;"""","")</f>
        <v/>
      </c>
      <c r="O4" t="str">
        <f>IF(C4="user","-upn "&amp;変換!E4&amp;"@"&amp;入力シート!$K$5,"")</f>
        <v/>
      </c>
      <c r="P4" t="str">
        <f>IF(C4="user","-mustchpwd "&amp;入力シート!$G$6,"")</f>
        <v/>
      </c>
    </row>
    <row r="5" spans="2:16" x14ac:dyDescent="0.15">
      <c r="B5" t="s">
        <v>26</v>
      </c>
      <c r="C5" t="str">
        <f>変換!D5</f>
        <v/>
      </c>
      <c r="D5" t="str">
        <f>""""&amp;変換!C5&amp;""""</f>
        <v>""</v>
      </c>
      <c r="E5" t="str">
        <f>"-samid "&amp;変換!E5</f>
        <v xml:space="preserve">-samid </v>
      </c>
      <c r="F5" t="str">
        <f>IF(変換!F5&lt;&gt;"","-pwd "&amp;変換!F5,"")</f>
        <v/>
      </c>
      <c r="G5" t="str">
        <f>IF(変換!G5&lt;&gt;"","-ln """&amp;変換!G5&amp;"""","")</f>
        <v/>
      </c>
      <c r="H5" t="str">
        <f>IF(変換!H5&lt;&gt;"","-fn """&amp;変換!H5&amp;"""","")</f>
        <v/>
      </c>
      <c r="I5" t="str">
        <f>IF(変換!I5&lt;&gt;"","-display """&amp;変換!I5&amp;"""","")</f>
        <v/>
      </c>
      <c r="J5" t="str">
        <f>IF(変換!L5&lt;&gt;"","-desc """&amp;変換!L5&amp;"""","")</f>
        <v/>
      </c>
      <c r="K5" t="str">
        <f>IF(変換!M5&lt;&gt;"","-profile """&amp;変換!M5&amp;"""","")</f>
        <v/>
      </c>
      <c r="L5" t="str">
        <f>IF(変換!N5&lt;&gt;"","-loscr """&amp;変換!N5&amp;"""","")</f>
        <v/>
      </c>
      <c r="M5" t="str">
        <f>IF(変換!O5&lt;&gt;"","-hmdrv """&amp;変換!O5&amp;"""","")</f>
        <v/>
      </c>
      <c r="N5" t="str">
        <f>IF(変換!N5&lt;&gt;"","-hmdir """&amp;変換!P5&amp;"""","")</f>
        <v/>
      </c>
      <c r="O5" t="str">
        <f>IF(C5="user","-upn "&amp;変換!E5&amp;"@"&amp;入力シート!$K$5,"")</f>
        <v/>
      </c>
      <c r="P5" t="str">
        <f>IF(C5="user","-mustchpwd "&amp;入力シート!$G$6,"")</f>
        <v/>
      </c>
    </row>
    <row r="6" spans="2:16" x14ac:dyDescent="0.15">
      <c r="B6" t="s">
        <v>26</v>
      </c>
      <c r="C6" t="str">
        <f>変換!D6</f>
        <v/>
      </c>
      <c r="D6" t="str">
        <f>""""&amp;変換!C6&amp;""""</f>
        <v>""</v>
      </c>
      <c r="E6" t="str">
        <f>"-samid "&amp;変換!E6</f>
        <v xml:space="preserve">-samid </v>
      </c>
      <c r="F6" t="str">
        <f>IF(変換!F6&lt;&gt;"","-pwd "&amp;変換!F6,"")</f>
        <v/>
      </c>
      <c r="G6" t="str">
        <f>IF(変換!G6&lt;&gt;"","-ln """&amp;変換!G6&amp;"""","")</f>
        <v/>
      </c>
      <c r="H6" t="str">
        <f>IF(変換!H6&lt;&gt;"","-fn """&amp;変換!H6&amp;"""","")</f>
        <v/>
      </c>
      <c r="I6" t="str">
        <f>IF(変換!I6&lt;&gt;"","-display """&amp;変換!I6&amp;"""","")</f>
        <v/>
      </c>
      <c r="J6" t="str">
        <f>IF(変換!L6&lt;&gt;"","-desc """&amp;変換!L6&amp;"""","")</f>
        <v/>
      </c>
      <c r="K6" t="str">
        <f>IF(変換!M6&lt;&gt;"","-profile """&amp;変換!M6&amp;"""","")</f>
        <v/>
      </c>
      <c r="L6" t="str">
        <f>IF(変換!N6&lt;&gt;"","-loscr """&amp;変換!N6&amp;"""","")</f>
        <v/>
      </c>
      <c r="M6" t="str">
        <f>IF(変換!O6&lt;&gt;"","-hmdrv """&amp;変換!O6&amp;"""","")</f>
        <v/>
      </c>
      <c r="N6" t="str">
        <f>IF(変換!N6&lt;&gt;"","-hmdir """&amp;変換!P6&amp;"""","")</f>
        <v/>
      </c>
      <c r="O6" t="str">
        <f>IF(C6="user","-upn "&amp;変換!E6&amp;"@"&amp;入力シート!$K$5,"")</f>
        <v/>
      </c>
      <c r="P6" t="str">
        <f>IF(C6="user","-mustchpwd "&amp;入力シート!$G$6,"")</f>
        <v/>
      </c>
    </row>
    <row r="7" spans="2:16" x14ac:dyDescent="0.15">
      <c r="B7" t="s">
        <v>26</v>
      </c>
      <c r="C7" t="str">
        <f>変換!D7</f>
        <v/>
      </c>
      <c r="D7" t="str">
        <f>""""&amp;変換!C7&amp;""""</f>
        <v>""</v>
      </c>
      <c r="E7" t="str">
        <f>"-samid "&amp;変換!E7</f>
        <v xml:space="preserve">-samid </v>
      </c>
      <c r="F7" t="str">
        <f>IF(変換!F7&lt;&gt;"","-pwd "&amp;変換!F7,"")</f>
        <v/>
      </c>
      <c r="G7" t="str">
        <f>IF(変換!G7&lt;&gt;"","-ln """&amp;変換!G7&amp;"""","")</f>
        <v/>
      </c>
      <c r="H7" t="str">
        <f>IF(変換!H7&lt;&gt;"","-fn """&amp;変換!H7&amp;"""","")</f>
        <v/>
      </c>
      <c r="I7" t="str">
        <f>IF(変換!I7&lt;&gt;"","-display """&amp;変換!I7&amp;"""","")</f>
        <v/>
      </c>
      <c r="J7" t="str">
        <f>IF(変換!L7&lt;&gt;"","-desc """&amp;変換!L7&amp;"""","")</f>
        <v/>
      </c>
      <c r="K7" t="str">
        <f>IF(変換!M7&lt;&gt;"","-profile """&amp;変換!M7&amp;"""","")</f>
        <v/>
      </c>
      <c r="L7" t="str">
        <f>IF(変換!N7&lt;&gt;"","-loscr """&amp;変換!N7&amp;"""","")</f>
        <v/>
      </c>
      <c r="M7" t="str">
        <f>IF(変換!O7&lt;&gt;"","-hmdrv """&amp;変換!O7&amp;"""","")</f>
        <v/>
      </c>
      <c r="N7" t="str">
        <f>IF(変換!N7&lt;&gt;"","-hmdir """&amp;変換!P7&amp;"""","")</f>
        <v/>
      </c>
      <c r="O7" t="str">
        <f>IF(C7="user","-upn "&amp;変換!E7&amp;"@"&amp;入力シート!$K$5,"")</f>
        <v/>
      </c>
      <c r="P7" t="str">
        <f>IF(C7="user","-mustchpwd "&amp;入力シート!$G$6,"")</f>
        <v/>
      </c>
    </row>
    <row r="8" spans="2:16" x14ac:dyDescent="0.15">
      <c r="B8" t="s">
        <v>26</v>
      </c>
      <c r="C8" t="str">
        <f>変換!D8</f>
        <v/>
      </c>
      <c r="D8" t="str">
        <f>""""&amp;変換!C8&amp;""""</f>
        <v>""</v>
      </c>
      <c r="E8" t="str">
        <f>"-samid "&amp;変換!E8</f>
        <v xml:space="preserve">-samid </v>
      </c>
      <c r="F8" t="str">
        <f>IF(変換!F8&lt;&gt;"","-pwd "&amp;変換!F8,"")</f>
        <v/>
      </c>
      <c r="G8" t="str">
        <f>IF(変換!G8&lt;&gt;"","-ln """&amp;変換!G8&amp;"""","")</f>
        <v/>
      </c>
      <c r="H8" t="str">
        <f>IF(変換!H8&lt;&gt;"","-fn """&amp;変換!H8&amp;"""","")</f>
        <v/>
      </c>
      <c r="I8" t="str">
        <f>IF(変換!I8&lt;&gt;"","-display """&amp;変換!I8&amp;"""","")</f>
        <v/>
      </c>
      <c r="J8" t="str">
        <f>IF(変換!L8&lt;&gt;"","-desc """&amp;変換!L8&amp;"""","")</f>
        <v/>
      </c>
      <c r="K8" t="str">
        <f>IF(変換!M8&lt;&gt;"","-profile """&amp;変換!M8&amp;"""","")</f>
        <v/>
      </c>
      <c r="L8" t="str">
        <f>IF(変換!N8&lt;&gt;"","-loscr """&amp;変換!N8&amp;"""","")</f>
        <v/>
      </c>
      <c r="M8" t="str">
        <f>IF(変換!O8&lt;&gt;"","-hmdrv """&amp;変換!O8&amp;"""","")</f>
        <v/>
      </c>
      <c r="N8" t="str">
        <f>IF(変換!N8&lt;&gt;"","-hmdir """&amp;変換!P8&amp;"""","")</f>
        <v/>
      </c>
      <c r="O8" t="str">
        <f>IF(C8="user","-upn "&amp;変換!E8&amp;"@"&amp;入力シート!$K$5,"")</f>
        <v/>
      </c>
      <c r="P8" t="str">
        <f>IF(C8="user","-mustchpwd "&amp;入力シート!$G$6,"")</f>
        <v/>
      </c>
    </row>
    <row r="9" spans="2:16" x14ac:dyDescent="0.15">
      <c r="B9" t="s">
        <v>26</v>
      </c>
      <c r="C9" t="str">
        <f>変換!D9</f>
        <v/>
      </c>
      <c r="D9" t="str">
        <f>""""&amp;変換!C9&amp;""""</f>
        <v>""</v>
      </c>
      <c r="E9" t="str">
        <f>"-samid "&amp;変換!E9</f>
        <v xml:space="preserve">-samid </v>
      </c>
      <c r="F9" t="str">
        <f>IF(変換!F9&lt;&gt;"","-pwd "&amp;変換!F9,"")</f>
        <v/>
      </c>
      <c r="G9" t="str">
        <f>IF(変換!G9&lt;&gt;"","-ln """&amp;変換!G9&amp;"""","")</f>
        <v/>
      </c>
      <c r="H9" t="str">
        <f>IF(変換!H9&lt;&gt;"","-fn """&amp;変換!H9&amp;"""","")</f>
        <v/>
      </c>
      <c r="I9" t="str">
        <f>IF(変換!I9&lt;&gt;"","-display """&amp;変換!I9&amp;"""","")</f>
        <v/>
      </c>
      <c r="J9" t="str">
        <f>IF(変換!L9&lt;&gt;"","-desc """&amp;変換!L9&amp;"""","")</f>
        <v/>
      </c>
      <c r="K9" t="str">
        <f>IF(変換!M9&lt;&gt;"","-profile """&amp;変換!M9&amp;"""","")</f>
        <v/>
      </c>
      <c r="L9" t="str">
        <f>IF(変換!N9&lt;&gt;"","-loscr """&amp;変換!N9&amp;"""","")</f>
        <v/>
      </c>
      <c r="M9" t="str">
        <f>IF(変換!O9&lt;&gt;"","-hmdrv """&amp;変換!O9&amp;"""","")</f>
        <v/>
      </c>
      <c r="N9" t="str">
        <f>IF(変換!N9&lt;&gt;"","-hmdir """&amp;変換!P9&amp;"""","")</f>
        <v/>
      </c>
      <c r="O9" t="str">
        <f>IF(C9="user","-upn "&amp;変換!E9&amp;"@"&amp;入力シート!$K$5,"")</f>
        <v/>
      </c>
      <c r="P9" t="str">
        <f>IF(C9="user","-mustchpwd "&amp;入力シート!$G$6,"")</f>
        <v/>
      </c>
    </row>
    <row r="10" spans="2:16" x14ac:dyDescent="0.15">
      <c r="B10" t="s">
        <v>26</v>
      </c>
      <c r="C10" t="str">
        <f>変換!D10</f>
        <v/>
      </c>
      <c r="D10" t="str">
        <f>""""&amp;変換!C10&amp;""""</f>
        <v>""</v>
      </c>
      <c r="E10" t="str">
        <f>"-samid "&amp;変換!E10</f>
        <v xml:space="preserve">-samid </v>
      </c>
      <c r="F10" t="str">
        <f>IF(変換!F10&lt;&gt;"","-pwd "&amp;変換!F10,"")</f>
        <v/>
      </c>
      <c r="G10" t="str">
        <f>IF(変換!G10&lt;&gt;"","-ln """&amp;変換!G10&amp;"""","")</f>
        <v/>
      </c>
      <c r="H10" t="str">
        <f>IF(変換!H10&lt;&gt;"","-fn """&amp;変換!H10&amp;"""","")</f>
        <v/>
      </c>
      <c r="I10" t="str">
        <f>IF(変換!I10&lt;&gt;"","-display """&amp;変換!I10&amp;"""","")</f>
        <v/>
      </c>
      <c r="J10" t="str">
        <f>IF(変換!L10&lt;&gt;"","-desc """&amp;変換!L10&amp;"""","")</f>
        <v/>
      </c>
      <c r="K10" t="str">
        <f>IF(変換!M10&lt;&gt;"","-profile """&amp;変換!M10&amp;"""","")</f>
        <v/>
      </c>
      <c r="L10" t="str">
        <f>IF(変換!N10&lt;&gt;"","-loscr """&amp;変換!N10&amp;"""","")</f>
        <v/>
      </c>
      <c r="M10" t="str">
        <f>IF(変換!O10&lt;&gt;"","-hmdrv """&amp;変換!O10&amp;"""","")</f>
        <v/>
      </c>
      <c r="N10" t="str">
        <f>IF(変換!N10&lt;&gt;"","-hmdir """&amp;変換!P10&amp;"""","")</f>
        <v/>
      </c>
      <c r="O10" t="str">
        <f>IF(C10="user","-upn "&amp;変換!E10&amp;"@"&amp;入力シート!$K$5,"")</f>
        <v/>
      </c>
      <c r="P10" t="str">
        <f>IF(C10="user","-mustchpwd "&amp;入力シート!$G$6,"")</f>
        <v/>
      </c>
    </row>
    <row r="11" spans="2:16" x14ac:dyDescent="0.15">
      <c r="B11" t="s">
        <v>26</v>
      </c>
      <c r="C11" t="str">
        <f>変換!D11</f>
        <v/>
      </c>
      <c r="D11" t="str">
        <f>""""&amp;変換!C11&amp;""""</f>
        <v>""</v>
      </c>
      <c r="E11" t="str">
        <f>"-samid "&amp;変換!E11</f>
        <v xml:space="preserve">-samid </v>
      </c>
      <c r="F11" t="str">
        <f>IF(変換!F11&lt;&gt;"","-pwd "&amp;変換!F11,"")</f>
        <v/>
      </c>
      <c r="G11" t="str">
        <f>IF(変換!G11&lt;&gt;"","-ln """&amp;変換!G11&amp;"""","")</f>
        <v/>
      </c>
      <c r="H11" t="str">
        <f>IF(変換!H11&lt;&gt;"","-fn """&amp;変換!H11&amp;"""","")</f>
        <v/>
      </c>
      <c r="I11" t="str">
        <f>IF(変換!I11&lt;&gt;"","-display """&amp;変換!I11&amp;"""","")</f>
        <v/>
      </c>
      <c r="J11" t="str">
        <f>IF(変換!L11&lt;&gt;"","-desc """&amp;変換!L11&amp;"""","")</f>
        <v/>
      </c>
      <c r="K11" t="str">
        <f>IF(変換!M11&lt;&gt;"","-profile """&amp;変換!M11&amp;"""","")</f>
        <v/>
      </c>
      <c r="L11" t="str">
        <f>IF(変換!N11&lt;&gt;"","-loscr """&amp;変換!N11&amp;"""","")</f>
        <v/>
      </c>
      <c r="M11" t="str">
        <f>IF(変換!O11&lt;&gt;"","-hmdrv """&amp;変換!O11&amp;"""","")</f>
        <v/>
      </c>
      <c r="N11" t="str">
        <f>IF(変換!N11&lt;&gt;"","-hmdir """&amp;変換!P11&amp;"""","")</f>
        <v/>
      </c>
      <c r="O11" t="str">
        <f>IF(C11="user","-upn "&amp;変換!E11&amp;"@"&amp;入力シート!$K$5,"")</f>
        <v/>
      </c>
      <c r="P11" t="str">
        <f>IF(C11="user","-mustchpwd "&amp;入力シート!$G$6,"")</f>
        <v/>
      </c>
    </row>
    <row r="12" spans="2:16" x14ac:dyDescent="0.15">
      <c r="B12" t="s">
        <v>26</v>
      </c>
      <c r="C12" t="str">
        <f>変換!D12</f>
        <v/>
      </c>
      <c r="D12" t="str">
        <f>""""&amp;変換!C12&amp;""""</f>
        <v>""</v>
      </c>
      <c r="E12" t="str">
        <f>"-samid "&amp;変換!E12</f>
        <v xml:space="preserve">-samid </v>
      </c>
      <c r="F12" t="str">
        <f>IF(変換!F12&lt;&gt;"","-pwd "&amp;変換!F12,"")</f>
        <v/>
      </c>
      <c r="G12" t="str">
        <f>IF(変換!G12&lt;&gt;"","-ln """&amp;変換!G12&amp;"""","")</f>
        <v/>
      </c>
      <c r="H12" t="str">
        <f>IF(変換!H12&lt;&gt;"","-fn """&amp;変換!H12&amp;"""","")</f>
        <v/>
      </c>
      <c r="I12" t="str">
        <f>IF(変換!I12&lt;&gt;"","-display """&amp;変換!I12&amp;"""","")</f>
        <v/>
      </c>
      <c r="J12" t="str">
        <f>IF(変換!L12&lt;&gt;"","-desc """&amp;変換!L12&amp;"""","")</f>
        <v/>
      </c>
      <c r="K12" t="str">
        <f>IF(変換!M12&lt;&gt;"","-profile """&amp;変換!M12&amp;"""","")</f>
        <v/>
      </c>
      <c r="L12" t="str">
        <f>IF(変換!N12&lt;&gt;"","-loscr """&amp;変換!N12&amp;"""","")</f>
        <v/>
      </c>
      <c r="M12" t="str">
        <f>IF(変換!O12&lt;&gt;"","-hmdrv """&amp;変換!O12&amp;"""","")</f>
        <v/>
      </c>
      <c r="N12" t="str">
        <f>IF(変換!N12&lt;&gt;"","-hmdir """&amp;変換!P12&amp;"""","")</f>
        <v/>
      </c>
      <c r="O12" t="str">
        <f>IF(C12="user","-upn "&amp;変換!E12&amp;"@"&amp;入力シート!$K$5,"")</f>
        <v/>
      </c>
      <c r="P12" t="str">
        <f>IF(C12="user","-mustchpwd "&amp;入力シート!$G$6,"")</f>
        <v/>
      </c>
    </row>
    <row r="13" spans="2:16" x14ac:dyDescent="0.15">
      <c r="B13" t="s">
        <v>26</v>
      </c>
      <c r="C13" t="str">
        <f>変換!D13</f>
        <v/>
      </c>
      <c r="D13" t="str">
        <f>""""&amp;変換!C13&amp;""""</f>
        <v>""</v>
      </c>
      <c r="E13" t="str">
        <f>"-samid "&amp;変換!E13</f>
        <v xml:space="preserve">-samid </v>
      </c>
      <c r="F13" t="str">
        <f>IF(変換!F13&lt;&gt;"","-pwd "&amp;変換!F13,"")</f>
        <v/>
      </c>
      <c r="G13" t="str">
        <f>IF(変換!G13&lt;&gt;"","-ln """&amp;変換!G13&amp;"""","")</f>
        <v/>
      </c>
      <c r="H13" t="str">
        <f>IF(変換!H13&lt;&gt;"","-fn """&amp;変換!H13&amp;"""","")</f>
        <v/>
      </c>
      <c r="I13" t="str">
        <f>IF(変換!I13&lt;&gt;"","-display """&amp;変換!I13&amp;"""","")</f>
        <v/>
      </c>
      <c r="J13" t="str">
        <f>IF(変換!L13&lt;&gt;"","-desc """&amp;変換!L13&amp;"""","")</f>
        <v/>
      </c>
      <c r="K13" t="str">
        <f>IF(変換!M13&lt;&gt;"","-profile """&amp;変換!M13&amp;"""","")</f>
        <v/>
      </c>
      <c r="L13" t="str">
        <f>IF(変換!N13&lt;&gt;"","-loscr """&amp;変換!N13&amp;"""","")</f>
        <v/>
      </c>
      <c r="M13" t="str">
        <f>IF(変換!O13&lt;&gt;"","-hmdrv """&amp;変換!O13&amp;"""","")</f>
        <v/>
      </c>
      <c r="N13" t="str">
        <f>IF(変換!N13&lt;&gt;"","-hmdir """&amp;変換!P13&amp;"""","")</f>
        <v/>
      </c>
      <c r="O13" t="str">
        <f>IF(C13="user","-upn "&amp;変換!E13&amp;"@"&amp;入力シート!$K$5,"")</f>
        <v/>
      </c>
      <c r="P13" t="str">
        <f>IF(C13="user","-mustchpwd "&amp;入力シート!$G$6,"")</f>
        <v/>
      </c>
    </row>
    <row r="14" spans="2:16" x14ac:dyDescent="0.15">
      <c r="B14" t="s">
        <v>26</v>
      </c>
      <c r="C14" t="str">
        <f>変換!D14</f>
        <v/>
      </c>
      <c r="D14" t="str">
        <f>""""&amp;変換!C14&amp;""""</f>
        <v>""</v>
      </c>
      <c r="E14" t="str">
        <f>"-samid "&amp;変換!E14</f>
        <v xml:space="preserve">-samid </v>
      </c>
      <c r="F14" t="str">
        <f>IF(変換!F14&lt;&gt;"","-pwd "&amp;変換!F14,"")</f>
        <v/>
      </c>
      <c r="G14" t="str">
        <f>IF(変換!G14&lt;&gt;"","-ln """&amp;変換!G14&amp;"""","")</f>
        <v/>
      </c>
      <c r="H14" t="str">
        <f>IF(変換!H14&lt;&gt;"","-fn """&amp;変換!H14&amp;"""","")</f>
        <v/>
      </c>
      <c r="I14" t="str">
        <f>IF(変換!I14&lt;&gt;"","-display """&amp;変換!I14&amp;"""","")</f>
        <v/>
      </c>
      <c r="J14" t="str">
        <f>IF(変換!L14&lt;&gt;"","-desc """&amp;変換!L14&amp;"""","")</f>
        <v/>
      </c>
      <c r="K14" t="str">
        <f>IF(変換!M14&lt;&gt;"","-profile """&amp;変換!M14&amp;"""","")</f>
        <v/>
      </c>
      <c r="L14" t="str">
        <f>IF(変換!N14&lt;&gt;"","-loscr """&amp;変換!N14&amp;"""","")</f>
        <v/>
      </c>
      <c r="M14" t="str">
        <f>IF(変換!O14&lt;&gt;"","-hmdrv """&amp;変換!O14&amp;"""","")</f>
        <v/>
      </c>
      <c r="N14" t="str">
        <f>IF(変換!N14&lt;&gt;"","-hmdir """&amp;変換!P14&amp;"""","")</f>
        <v/>
      </c>
      <c r="O14" t="str">
        <f>IF(C14="user","-upn "&amp;変換!E14&amp;"@"&amp;入力シート!$K$5,"")</f>
        <v/>
      </c>
      <c r="P14" t="str">
        <f>IF(C14="user","-mustchpwd "&amp;入力シート!$G$6,"")</f>
        <v/>
      </c>
    </row>
    <row r="15" spans="2:16" x14ac:dyDescent="0.15">
      <c r="B15" t="s">
        <v>26</v>
      </c>
      <c r="C15" t="str">
        <f>変換!D15</f>
        <v/>
      </c>
      <c r="D15" t="str">
        <f>""""&amp;変換!C15&amp;""""</f>
        <v>""</v>
      </c>
      <c r="E15" t="str">
        <f>"-samid "&amp;変換!E15</f>
        <v xml:space="preserve">-samid </v>
      </c>
      <c r="F15" t="str">
        <f>IF(変換!F15&lt;&gt;"","-pwd "&amp;変換!F15,"")</f>
        <v/>
      </c>
      <c r="G15" t="str">
        <f>IF(変換!G15&lt;&gt;"","-ln """&amp;変換!G15&amp;"""","")</f>
        <v/>
      </c>
      <c r="H15" t="str">
        <f>IF(変換!H15&lt;&gt;"","-fn """&amp;変換!H15&amp;"""","")</f>
        <v/>
      </c>
      <c r="I15" t="str">
        <f>IF(変換!I15&lt;&gt;"","-display """&amp;変換!I15&amp;"""","")</f>
        <v/>
      </c>
      <c r="J15" t="str">
        <f>IF(変換!L15&lt;&gt;"","-desc """&amp;変換!L15&amp;"""","")</f>
        <v/>
      </c>
      <c r="K15" t="str">
        <f>IF(変換!M15&lt;&gt;"","-profile """&amp;変換!M15&amp;"""","")</f>
        <v/>
      </c>
      <c r="L15" t="str">
        <f>IF(変換!N15&lt;&gt;"","-loscr """&amp;変換!N15&amp;"""","")</f>
        <v/>
      </c>
      <c r="M15" t="str">
        <f>IF(変換!O15&lt;&gt;"","-hmdrv """&amp;変換!O15&amp;"""","")</f>
        <v/>
      </c>
      <c r="N15" t="str">
        <f>IF(変換!N15&lt;&gt;"","-hmdir """&amp;変換!P15&amp;"""","")</f>
        <v/>
      </c>
      <c r="O15" t="str">
        <f>IF(C15="user","-upn "&amp;変換!E15&amp;"@"&amp;入力シート!$K$5,"")</f>
        <v/>
      </c>
      <c r="P15" t="str">
        <f>IF(C15="user","-mustchpwd "&amp;入力シート!$G$6,"")</f>
        <v/>
      </c>
    </row>
    <row r="16" spans="2:16" x14ac:dyDescent="0.15">
      <c r="B16" t="s">
        <v>26</v>
      </c>
      <c r="C16" t="str">
        <f>変換!D16</f>
        <v/>
      </c>
      <c r="D16" t="str">
        <f>""""&amp;変換!C16&amp;""""</f>
        <v>""</v>
      </c>
      <c r="E16" t="str">
        <f>"-samid "&amp;変換!E16</f>
        <v xml:space="preserve">-samid </v>
      </c>
      <c r="F16" t="str">
        <f>IF(変換!F16&lt;&gt;"","-pwd "&amp;変換!F16,"")</f>
        <v/>
      </c>
      <c r="G16" t="str">
        <f>IF(変換!G16&lt;&gt;"","-ln """&amp;変換!G16&amp;"""","")</f>
        <v/>
      </c>
      <c r="H16" t="str">
        <f>IF(変換!H16&lt;&gt;"","-fn """&amp;変換!H16&amp;"""","")</f>
        <v/>
      </c>
      <c r="I16" t="str">
        <f>IF(変換!I16&lt;&gt;"","-display """&amp;変換!I16&amp;"""","")</f>
        <v/>
      </c>
      <c r="J16" t="str">
        <f>IF(変換!L16&lt;&gt;"","-desc """&amp;変換!L16&amp;"""","")</f>
        <v/>
      </c>
      <c r="K16" t="str">
        <f>IF(変換!M16&lt;&gt;"","-profile """&amp;変換!M16&amp;"""","")</f>
        <v/>
      </c>
      <c r="L16" t="str">
        <f>IF(変換!N16&lt;&gt;"","-loscr """&amp;変換!N16&amp;"""","")</f>
        <v/>
      </c>
      <c r="M16" t="str">
        <f>IF(変換!O16&lt;&gt;"","-hmdrv """&amp;変換!O16&amp;"""","")</f>
        <v/>
      </c>
      <c r="N16" t="str">
        <f>IF(変換!N16&lt;&gt;"","-hmdir """&amp;変換!P16&amp;"""","")</f>
        <v/>
      </c>
      <c r="O16" t="str">
        <f>IF(C16="user","-upn "&amp;変換!E16&amp;"@"&amp;入力シート!$K$5,"")</f>
        <v/>
      </c>
      <c r="P16" t="str">
        <f>IF(C16="user","-mustchpwd "&amp;入力シート!$G$6,"")</f>
        <v/>
      </c>
    </row>
    <row r="17" spans="2:16" x14ac:dyDescent="0.15">
      <c r="B17" t="s">
        <v>26</v>
      </c>
      <c r="C17" t="str">
        <f>変換!D17</f>
        <v/>
      </c>
      <c r="D17" t="str">
        <f>""""&amp;変換!C17&amp;""""</f>
        <v>""</v>
      </c>
      <c r="E17" t="str">
        <f>"-samid "&amp;変換!E17</f>
        <v xml:space="preserve">-samid </v>
      </c>
      <c r="F17" t="str">
        <f>IF(変換!F17&lt;&gt;"","-pwd "&amp;変換!F17,"")</f>
        <v/>
      </c>
      <c r="G17" t="str">
        <f>IF(変換!G17&lt;&gt;"","-ln """&amp;変換!G17&amp;"""","")</f>
        <v/>
      </c>
      <c r="H17" t="str">
        <f>IF(変換!H17&lt;&gt;"","-fn """&amp;変換!H17&amp;"""","")</f>
        <v/>
      </c>
      <c r="I17" t="str">
        <f>IF(変換!I17&lt;&gt;"","-display """&amp;変換!I17&amp;"""","")</f>
        <v/>
      </c>
      <c r="J17" t="str">
        <f>IF(変換!L17&lt;&gt;"","-desc """&amp;変換!L17&amp;"""","")</f>
        <v/>
      </c>
      <c r="K17" t="str">
        <f>IF(変換!M17&lt;&gt;"","-profile """&amp;変換!M17&amp;"""","")</f>
        <v/>
      </c>
      <c r="L17" t="str">
        <f>IF(変換!N17&lt;&gt;"","-loscr """&amp;変換!N17&amp;"""","")</f>
        <v/>
      </c>
      <c r="M17" t="str">
        <f>IF(変換!O17&lt;&gt;"","-hmdrv """&amp;変換!O17&amp;"""","")</f>
        <v/>
      </c>
      <c r="N17" t="str">
        <f>IF(変換!N17&lt;&gt;"","-hmdir """&amp;変換!P17&amp;"""","")</f>
        <v/>
      </c>
      <c r="O17" t="str">
        <f>IF(C17="user","-upn "&amp;変換!E17&amp;"@"&amp;入力シート!$K$5,"")</f>
        <v/>
      </c>
      <c r="P17" t="str">
        <f>IF(C17="user","-mustchpwd "&amp;入力シート!$G$6,"")</f>
        <v/>
      </c>
    </row>
    <row r="18" spans="2:16" x14ac:dyDescent="0.15">
      <c r="B18" t="s">
        <v>26</v>
      </c>
      <c r="C18" t="str">
        <f>変換!D18</f>
        <v/>
      </c>
      <c r="D18" t="str">
        <f>""""&amp;変換!C18&amp;""""</f>
        <v>""</v>
      </c>
      <c r="E18" t="str">
        <f>"-samid "&amp;変換!E18</f>
        <v xml:space="preserve">-samid </v>
      </c>
      <c r="F18" t="str">
        <f>IF(変換!F18&lt;&gt;"","-pwd "&amp;変換!F18,"")</f>
        <v/>
      </c>
      <c r="G18" t="str">
        <f>IF(変換!G18&lt;&gt;"","-ln """&amp;変換!G18&amp;"""","")</f>
        <v/>
      </c>
      <c r="H18" t="str">
        <f>IF(変換!H18&lt;&gt;"","-fn """&amp;変換!H18&amp;"""","")</f>
        <v/>
      </c>
      <c r="I18" t="str">
        <f>IF(変換!I18&lt;&gt;"","-display """&amp;変換!I18&amp;"""","")</f>
        <v/>
      </c>
      <c r="J18" t="str">
        <f>IF(変換!L18&lt;&gt;"","-desc """&amp;変換!L18&amp;"""","")</f>
        <v/>
      </c>
      <c r="K18" t="str">
        <f>IF(変換!M18&lt;&gt;"","-profile """&amp;変換!M18&amp;"""","")</f>
        <v/>
      </c>
      <c r="L18" t="str">
        <f>IF(変換!N18&lt;&gt;"","-loscr """&amp;変換!N18&amp;"""","")</f>
        <v/>
      </c>
      <c r="M18" t="str">
        <f>IF(変換!O18&lt;&gt;"","-hmdrv """&amp;変換!O18&amp;"""","")</f>
        <v/>
      </c>
      <c r="N18" t="str">
        <f>IF(変換!N18&lt;&gt;"","-hmdir """&amp;変換!P18&amp;"""","")</f>
        <v/>
      </c>
      <c r="O18" t="str">
        <f>IF(C18="user","-upn "&amp;変換!E18&amp;"@"&amp;入力シート!$K$5,"")</f>
        <v/>
      </c>
      <c r="P18" t="str">
        <f>IF(C18="user","-mustchpwd "&amp;入力シート!$G$6,"")</f>
        <v/>
      </c>
    </row>
    <row r="19" spans="2:16" x14ac:dyDescent="0.15">
      <c r="B19" t="s">
        <v>26</v>
      </c>
      <c r="C19" t="str">
        <f>変換!D19</f>
        <v/>
      </c>
      <c r="D19" t="str">
        <f>""""&amp;変換!C19&amp;""""</f>
        <v>""</v>
      </c>
      <c r="E19" t="str">
        <f>"-samid "&amp;変換!E19</f>
        <v xml:space="preserve">-samid </v>
      </c>
      <c r="F19" t="str">
        <f>IF(変換!F19&lt;&gt;"","-pwd "&amp;変換!F19,"")</f>
        <v/>
      </c>
      <c r="G19" t="str">
        <f>IF(変換!G19&lt;&gt;"","-ln """&amp;変換!G19&amp;"""","")</f>
        <v/>
      </c>
      <c r="H19" t="str">
        <f>IF(変換!H19&lt;&gt;"","-fn """&amp;変換!H19&amp;"""","")</f>
        <v/>
      </c>
      <c r="I19" t="str">
        <f>IF(変換!I19&lt;&gt;"","-display """&amp;変換!I19&amp;"""","")</f>
        <v/>
      </c>
      <c r="J19" t="str">
        <f>IF(変換!L19&lt;&gt;"","-desc """&amp;変換!L19&amp;"""","")</f>
        <v/>
      </c>
      <c r="K19" t="str">
        <f>IF(変換!M19&lt;&gt;"","-profile """&amp;変換!M19&amp;"""","")</f>
        <v/>
      </c>
      <c r="L19" t="str">
        <f>IF(変換!N19&lt;&gt;"","-loscr """&amp;変換!N19&amp;"""","")</f>
        <v/>
      </c>
      <c r="M19" t="str">
        <f>IF(変換!O19&lt;&gt;"","-hmdrv """&amp;変換!O19&amp;"""","")</f>
        <v/>
      </c>
      <c r="N19" t="str">
        <f>IF(変換!N19&lt;&gt;"","-hmdir """&amp;変換!P19&amp;"""","")</f>
        <v/>
      </c>
      <c r="O19" t="str">
        <f>IF(C19="user","-upn "&amp;変換!E19&amp;"@"&amp;入力シート!$K$5,"")</f>
        <v/>
      </c>
      <c r="P19" t="str">
        <f>IF(C19="user","-mustchpwd "&amp;入力シート!$G$6,"")</f>
        <v/>
      </c>
    </row>
    <row r="20" spans="2:16" x14ac:dyDescent="0.15">
      <c r="B20" t="s">
        <v>26</v>
      </c>
      <c r="C20" t="str">
        <f>変換!D20</f>
        <v/>
      </c>
      <c r="D20" t="str">
        <f>""""&amp;変換!C20&amp;""""</f>
        <v>""</v>
      </c>
      <c r="E20" t="str">
        <f>"-samid "&amp;変換!E20</f>
        <v xml:space="preserve">-samid </v>
      </c>
      <c r="F20" t="str">
        <f>IF(変換!F20&lt;&gt;"","-pwd "&amp;変換!F20,"")</f>
        <v/>
      </c>
      <c r="G20" t="str">
        <f>IF(変換!G20&lt;&gt;"","-ln """&amp;変換!G20&amp;"""","")</f>
        <v/>
      </c>
      <c r="H20" t="str">
        <f>IF(変換!H20&lt;&gt;"","-fn """&amp;変換!H20&amp;"""","")</f>
        <v/>
      </c>
      <c r="I20" t="str">
        <f>IF(変換!I20&lt;&gt;"","-display """&amp;変換!I20&amp;"""","")</f>
        <v/>
      </c>
      <c r="J20" t="str">
        <f>IF(変換!L20&lt;&gt;"","-desc """&amp;変換!L20&amp;"""","")</f>
        <v/>
      </c>
      <c r="K20" t="str">
        <f>IF(変換!M20&lt;&gt;"","-profile """&amp;変換!M20&amp;"""","")</f>
        <v/>
      </c>
      <c r="L20" t="str">
        <f>IF(変換!N20&lt;&gt;"","-loscr """&amp;変換!N20&amp;"""","")</f>
        <v/>
      </c>
      <c r="M20" t="str">
        <f>IF(変換!O20&lt;&gt;"","-hmdrv """&amp;変換!O20&amp;"""","")</f>
        <v/>
      </c>
      <c r="N20" t="str">
        <f>IF(変換!N20&lt;&gt;"","-hmdir """&amp;変換!P20&amp;"""","")</f>
        <v/>
      </c>
      <c r="O20" t="str">
        <f>IF(C20="user","-upn "&amp;変換!E20&amp;"@"&amp;入力シート!$K$5,"")</f>
        <v/>
      </c>
      <c r="P20" t="str">
        <f>IF(C20="user","-mustchpwd "&amp;入力シート!$G$6,"")</f>
        <v/>
      </c>
    </row>
    <row r="21" spans="2:16" x14ac:dyDescent="0.15">
      <c r="B21" t="s">
        <v>26</v>
      </c>
      <c r="C21" t="str">
        <f>変換!D21</f>
        <v/>
      </c>
      <c r="D21" t="str">
        <f>""""&amp;変換!C21&amp;""""</f>
        <v>""</v>
      </c>
      <c r="E21" t="str">
        <f>"-samid "&amp;変換!E21</f>
        <v xml:space="preserve">-samid </v>
      </c>
      <c r="F21" t="str">
        <f>IF(変換!F21&lt;&gt;"","-pwd "&amp;変換!F21,"")</f>
        <v/>
      </c>
      <c r="G21" t="str">
        <f>IF(変換!G21&lt;&gt;"","-ln """&amp;変換!G21&amp;"""","")</f>
        <v/>
      </c>
      <c r="H21" t="str">
        <f>IF(変換!H21&lt;&gt;"","-fn """&amp;変換!H21&amp;"""","")</f>
        <v/>
      </c>
      <c r="I21" t="str">
        <f>IF(変換!I21&lt;&gt;"","-display """&amp;変換!I21&amp;"""","")</f>
        <v/>
      </c>
      <c r="J21" t="str">
        <f>IF(変換!L21&lt;&gt;"","-desc """&amp;変換!L21&amp;"""","")</f>
        <v/>
      </c>
      <c r="K21" t="str">
        <f>IF(変換!M21&lt;&gt;"","-profile """&amp;変換!M21&amp;"""","")</f>
        <v/>
      </c>
      <c r="L21" t="str">
        <f>IF(変換!N21&lt;&gt;"","-loscr """&amp;変換!N21&amp;"""","")</f>
        <v/>
      </c>
      <c r="M21" t="str">
        <f>IF(変換!O21&lt;&gt;"","-hmdrv """&amp;変換!O21&amp;"""","")</f>
        <v/>
      </c>
      <c r="N21" t="str">
        <f>IF(変換!N21&lt;&gt;"","-hmdir """&amp;変換!P21&amp;"""","")</f>
        <v/>
      </c>
      <c r="O21" t="str">
        <f>IF(C21="user","-upn "&amp;変換!E21&amp;"@"&amp;入力シート!$K$5,"")</f>
        <v/>
      </c>
      <c r="P21" t="str">
        <f>IF(C21="user","-mustchpwd "&amp;入力シート!$G$6,"")</f>
        <v/>
      </c>
    </row>
    <row r="22" spans="2:16" x14ac:dyDescent="0.15">
      <c r="B22" t="s">
        <v>26</v>
      </c>
      <c r="C22" t="str">
        <f>変換!D22</f>
        <v/>
      </c>
      <c r="D22" t="str">
        <f>""""&amp;変換!C22&amp;""""</f>
        <v>""</v>
      </c>
      <c r="E22" t="str">
        <f>"-samid "&amp;変換!E22</f>
        <v xml:space="preserve">-samid </v>
      </c>
      <c r="F22" t="str">
        <f>IF(変換!F22&lt;&gt;"","-pwd "&amp;変換!F22,"")</f>
        <v/>
      </c>
      <c r="G22" t="str">
        <f>IF(変換!G22&lt;&gt;"","-ln """&amp;変換!G22&amp;"""","")</f>
        <v/>
      </c>
      <c r="H22" t="str">
        <f>IF(変換!H22&lt;&gt;"","-fn """&amp;変換!H22&amp;"""","")</f>
        <v/>
      </c>
      <c r="I22" t="str">
        <f>IF(変換!I22&lt;&gt;"","-display """&amp;変換!I22&amp;"""","")</f>
        <v/>
      </c>
      <c r="J22" t="str">
        <f>IF(変換!L22&lt;&gt;"","-desc """&amp;変換!L22&amp;"""","")</f>
        <v/>
      </c>
      <c r="K22" t="str">
        <f>IF(変換!M22&lt;&gt;"","-profile """&amp;変換!M22&amp;"""","")</f>
        <v/>
      </c>
      <c r="L22" t="str">
        <f>IF(変換!N22&lt;&gt;"","-loscr """&amp;変換!N22&amp;"""","")</f>
        <v/>
      </c>
      <c r="M22" t="str">
        <f>IF(変換!O22&lt;&gt;"","-hmdrv """&amp;変換!O22&amp;"""","")</f>
        <v/>
      </c>
      <c r="N22" t="str">
        <f>IF(変換!N22&lt;&gt;"","-hmdir """&amp;変換!P22&amp;"""","")</f>
        <v/>
      </c>
      <c r="O22" t="str">
        <f>IF(C22="user","-upn "&amp;変換!E22&amp;"@"&amp;入力シート!$K$5,"")</f>
        <v/>
      </c>
      <c r="P22" t="str">
        <f>IF(C22="user","-mustchpwd "&amp;入力シート!$G$6,"")</f>
        <v/>
      </c>
    </row>
    <row r="23" spans="2:16" x14ac:dyDescent="0.15">
      <c r="B23" t="s">
        <v>26</v>
      </c>
      <c r="C23" t="str">
        <f>変換!D23</f>
        <v/>
      </c>
      <c r="D23" t="str">
        <f>""""&amp;変換!C23&amp;""""</f>
        <v>""</v>
      </c>
      <c r="E23" t="str">
        <f>"-samid "&amp;変換!E23</f>
        <v xml:space="preserve">-samid </v>
      </c>
      <c r="F23" t="str">
        <f>IF(変換!F23&lt;&gt;"","-pwd "&amp;変換!F23,"")</f>
        <v/>
      </c>
      <c r="G23" t="str">
        <f>IF(変換!G23&lt;&gt;"","-ln """&amp;変換!G23&amp;"""","")</f>
        <v/>
      </c>
      <c r="H23" t="str">
        <f>IF(変換!H23&lt;&gt;"","-fn """&amp;変換!H23&amp;"""","")</f>
        <v/>
      </c>
      <c r="I23" t="str">
        <f>IF(変換!I23&lt;&gt;"","-display """&amp;変換!I23&amp;"""","")</f>
        <v/>
      </c>
      <c r="J23" t="str">
        <f>IF(変換!L23&lt;&gt;"","-desc """&amp;変換!L23&amp;"""","")</f>
        <v/>
      </c>
      <c r="K23" t="str">
        <f>IF(変換!M23&lt;&gt;"","-profile """&amp;変換!M23&amp;"""","")</f>
        <v/>
      </c>
      <c r="L23" t="str">
        <f>IF(変換!N23&lt;&gt;"","-loscr """&amp;変換!N23&amp;"""","")</f>
        <v/>
      </c>
      <c r="M23" t="str">
        <f>IF(変換!O23&lt;&gt;"","-hmdrv """&amp;変換!O23&amp;"""","")</f>
        <v/>
      </c>
      <c r="N23" t="str">
        <f>IF(変換!N23&lt;&gt;"","-hmdir """&amp;変換!P23&amp;"""","")</f>
        <v/>
      </c>
      <c r="O23" t="str">
        <f>IF(C23="user","-upn "&amp;変換!E23&amp;"@"&amp;入力シート!$K$5,"")</f>
        <v/>
      </c>
      <c r="P23" t="str">
        <f>IF(C23="user","-mustchpwd "&amp;入力シート!$G$6,"")</f>
        <v/>
      </c>
    </row>
    <row r="24" spans="2:16" x14ac:dyDescent="0.15">
      <c r="B24" t="s">
        <v>26</v>
      </c>
      <c r="C24" t="str">
        <f>変換!D24</f>
        <v/>
      </c>
      <c r="D24" t="str">
        <f>""""&amp;変換!C24&amp;""""</f>
        <v>""</v>
      </c>
      <c r="E24" t="str">
        <f>"-samid "&amp;変換!E24</f>
        <v xml:space="preserve">-samid </v>
      </c>
      <c r="F24" t="str">
        <f>IF(変換!F24&lt;&gt;"","-pwd "&amp;変換!F24,"")</f>
        <v/>
      </c>
      <c r="G24" t="str">
        <f>IF(変換!G24&lt;&gt;"","-ln """&amp;変換!G24&amp;"""","")</f>
        <v/>
      </c>
      <c r="H24" t="str">
        <f>IF(変換!H24&lt;&gt;"","-fn """&amp;変換!H24&amp;"""","")</f>
        <v/>
      </c>
      <c r="I24" t="str">
        <f>IF(変換!I24&lt;&gt;"","-display """&amp;変換!I24&amp;"""","")</f>
        <v/>
      </c>
      <c r="J24" t="str">
        <f>IF(変換!L24&lt;&gt;"","-desc """&amp;変換!L24&amp;"""","")</f>
        <v/>
      </c>
      <c r="K24" t="str">
        <f>IF(変換!M24&lt;&gt;"","-profile """&amp;変換!M24&amp;"""","")</f>
        <v/>
      </c>
      <c r="L24" t="str">
        <f>IF(変換!N24&lt;&gt;"","-loscr """&amp;変換!N24&amp;"""","")</f>
        <v/>
      </c>
      <c r="M24" t="str">
        <f>IF(変換!O24&lt;&gt;"","-hmdrv """&amp;変換!O24&amp;"""","")</f>
        <v/>
      </c>
      <c r="N24" t="str">
        <f>IF(変換!N24&lt;&gt;"","-hmdir """&amp;変換!P24&amp;"""","")</f>
        <v/>
      </c>
      <c r="O24" t="str">
        <f>IF(C24="user","-upn "&amp;変換!E24&amp;"@"&amp;入力シート!$K$5,"")</f>
        <v/>
      </c>
      <c r="P24" t="str">
        <f>IF(C24="user","-mustchpwd "&amp;入力シート!$G$6,"")</f>
        <v/>
      </c>
    </row>
    <row r="25" spans="2:16" x14ac:dyDescent="0.15">
      <c r="B25" t="s">
        <v>26</v>
      </c>
      <c r="C25" t="str">
        <f>変換!D25</f>
        <v/>
      </c>
      <c r="D25" t="str">
        <f>""""&amp;変換!C25&amp;""""</f>
        <v>""</v>
      </c>
      <c r="E25" t="str">
        <f>"-samid "&amp;変換!E25</f>
        <v xml:space="preserve">-samid </v>
      </c>
      <c r="F25" t="str">
        <f>IF(変換!F25&lt;&gt;"","-pwd "&amp;変換!F25,"")</f>
        <v/>
      </c>
      <c r="G25" t="str">
        <f>IF(変換!G25&lt;&gt;"","-ln """&amp;変換!G25&amp;"""","")</f>
        <v/>
      </c>
      <c r="H25" t="str">
        <f>IF(変換!H25&lt;&gt;"","-fn """&amp;変換!H25&amp;"""","")</f>
        <v/>
      </c>
      <c r="I25" t="str">
        <f>IF(変換!I25&lt;&gt;"","-display """&amp;変換!I25&amp;"""","")</f>
        <v/>
      </c>
      <c r="J25" t="str">
        <f>IF(変換!L25&lt;&gt;"","-desc """&amp;変換!L25&amp;"""","")</f>
        <v/>
      </c>
      <c r="K25" t="str">
        <f>IF(変換!M25&lt;&gt;"","-profile """&amp;変換!M25&amp;"""","")</f>
        <v/>
      </c>
      <c r="L25" t="str">
        <f>IF(変換!N25&lt;&gt;"","-loscr """&amp;変換!N25&amp;"""","")</f>
        <v/>
      </c>
      <c r="M25" t="str">
        <f>IF(変換!O25&lt;&gt;"","-hmdrv """&amp;変換!O25&amp;"""","")</f>
        <v/>
      </c>
      <c r="N25" t="str">
        <f>IF(変換!N25&lt;&gt;"","-hmdir """&amp;変換!P25&amp;"""","")</f>
        <v/>
      </c>
      <c r="O25" t="str">
        <f>IF(C25="user","-upn "&amp;変換!E25&amp;"@"&amp;入力シート!$K$5,"")</f>
        <v/>
      </c>
      <c r="P25" t="str">
        <f>IF(C25="user","-mustchpwd "&amp;入力シート!$G$6,"")</f>
        <v/>
      </c>
    </row>
    <row r="26" spans="2:16" x14ac:dyDescent="0.15">
      <c r="B26" t="s">
        <v>26</v>
      </c>
      <c r="C26" t="str">
        <f>変換!D26</f>
        <v/>
      </c>
      <c r="D26" t="str">
        <f>""""&amp;変換!C26&amp;""""</f>
        <v>""</v>
      </c>
      <c r="E26" t="str">
        <f>"-samid "&amp;変換!E26</f>
        <v xml:space="preserve">-samid </v>
      </c>
      <c r="F26" t="str">
        <f>IF(変換!F26&lt;&gt;"","-pwd "&amp;変換!F26,"")</f>
        <v/>
      </c>
      <c r="G26" t="str">
        <f>IF(変換!G26&lt;&gt;"","-ln """&amp;変換!G26&amp;"""","")</f>
        <v/>
      </c>
      <c r="H26" t="str">
        <f>IF(変換!H26&lt;&gt;"","-fn """&amp;変換!H26&amp;"""","")</f>
        <v/>
      </c>
      <c r="I26" t="str">
        <f>IF(変換!I26&lt;&gt;"","-display """&amp;変換!I26&amp;"""","")</f>
        <v/>
      </c>
      <c r="J26" t="str">
        <f>IF(変換!L26&lt;&gt;"","-desc """&amp;変換!L26&amp;"""","")</f>
        <v/>
      </c>
      <c r="K26" t="str">
        <f>IF(変換!M26&lt;&gt;"","-profile """&amp;変換!M26&amp;"""","")</f>
        <v/>
      </c>
      <c r="L26" t="str">
        <f>IF(変換!N26&lt;&gt;"","-loscr """&amp;変換!N26&amp;"""","")</f>
        <v/>
      </c>
      <c r="M26" t="str">
        <f>IF(変換!O26&lt;&gt;"","-hmdrv """&amp;変換!O26&amp;"""","")</f>
        <v/>
      </c>
      <c r="N26" t="str">
        <f>IF(変換!N26&lt;&gt;"","-hmdir """&amp;変換!P26&amp;"""","")</f>
        <v/>
      </c>
      <c r="O26" t="str">
        <f>IF(C26="user","-upn "&amp;変換!E26&amp;"@"&amp;入力シート!$K$5,"")</f>
        <v/>
      </c>
      <c r="P26" t="str">
        <f>IF(C26="user","-mustchpwd "&amp;入力シート!$G$6,"")</f>
        <v/>
      </c>
    </row>
    <row r="27" spans="2:16" x14ac:dyDescent="0.15">
      <c r="B27" t="s">
        <v>26</v>
      </c>
      <c r="C27" t="str">
        <f>変換!D27</f>
        <v/>
      </c>
      <c r="D27" t="str">
        <f>""""&amp;変換!C27&amp;""""</f>
        <v>""</v>
      </c>
      <c r="E27" t="str">
        <f>"-samid "&amp;変換!E27</f>
        <v xml:space="preserve">-samid </v>
      </c>
      <c r="F27" t="str">
        <f>IF(変換!F27&lt;&gt;"","-pwd "&amp;変換!F27,"")</f>
        <v/>
      </c>
      <c r="G27" t="str">
        <f>IF(変換!G27&lt;&gt;"","-ln """&amp;変換!G27&amp;"""","")</f>
        <v/>
      </c>
      <c r="H27" t="str">
        <f>IF(変換!H27&lt;&gt;"","-fn """&amp;変換!H27&amp;"""","")</f>
        <v/>
      </c>
      <c r="I27" t="str">
        <f>IF(変換!I27&lt;&gt;"","-display """&amp;変換!I27&amp;"""","")</f>
        <v/>
      </c>
      <c r="J27" t="str">
        <f>IF(変換!L27&lt;&gt;"","-desc """&amp;変換!L27&amp;"""","")</f>
        <v/>
      </c>
      <c r="K27" t="str">
        <f>IF(変換!M27&lt;&gt;"","-profile """&amp;変換!M27&amp;"""","")</f>
        <v/>
      </c>
      <c r="L27" t="str">
        <f>IF(変換!N27&lt;&gt;"","-loscr """&amp;変換!N27&amp;"""","")</f>
        <v/>
      </c>
      <c r="M27" t="str">
        <f>IF(変換!O27&lt;&gt;"","-hmdrv """&amp;変換!O27&amp;"""","")</f>
        <v/>
      </c>
      <c r="N27" t="str">
        <f>IF(変換!N27&lt;&gt;"","-hmdir """&amp;変換!P27&amp;"""","")</f>
        <v/>
      </c>
      <c r="O27" t="str">
        <f>IF(C27="user","-upn "&amp;変換!E27&amp;"@"&amp;入力シート!$K$5,"")</f>
        <v/>
      </c>
      <c r="P27" t="str">
        <f>IF(C27="user","-mustchpwd "&amp;入力シート!$G$6,"")</f>
        <v/>
      </c>
    </row>
    <row r="28" spans="2:16" x14ac:dyDescent="0.15">
      <c r="B28" t="s">
        <v>26</v>
      </c>
      <c r="C28" t="str">
        <f>変換!D28</f>
        <v/>
      </c>
      <c r="D28" t="str">
        <f>""""&amp;変換!C28&amp;""""</f>
        <v>""</v>
      </c>
      <c r="E28" t="str">
        <f>"-samid "&amp;変換!E28</f>
        <v xml:space="preserve">-samid </v>
      </c>
      <c r="F28" t="str">
        <f>IF(変換!F28&lt;&gt;"","-pwd "&amp;変換!F28,"")</f>
        <v/>
      </c>
      <c r="G28" t="str">
        <f>IF(変換!G28&lt;&gt;"","-ln """&amp;変換!G28&amp;"""","")</f>
        <v/>
      </c>
      <c r="H28" t="str">
        <f>IF(変換!H28&lt;&gt;"","-fn """&amp;変換!H28&amp;"""","")</f>
        <v/>
      </c>
      <c r="I28" t="str">
        <f>IF(変換!I28&lt;&gt;"","-display """&amp;変換!I28&amp;"""","")</f>
        <v/>
      </c>
      <c r="J28" t="str">
        <f>IF(変換!L28&lt;&gt;"","-desc """&amp;変換!L28&amp;"""","")</f>
        <v/>
      </c>
      <c r="K28" t="str">
        <f>IF(変換!M28&lt;&gt;"","-profile """&amp;変換!M28&amp;"""","")</f>
        <v/>
      </c>
      <c r="L28" t="str">
        <f>IF(変換!N28&lt;&gt;"","-loscr """&amp;変換!N28&amp;"""","")</f>
        <v/>
      </c>
      <c r="M28" t="str">
        <f>IF(変換!O28&lt;&gt;"","-hmdrv """&amp;変換!O28&amp;"""","")</f>
        <v/>
      </c>
      <c r="N28" t="str">
        <f>IF(変換!N28&lt;&gt;"","-hmdir """&amp;変換!P28&amp;"""","")</f>
        <v/>
      </c>
      <c r="O28" t="str">
        <f>IF(C28="user","-upn "&amp;変換!E28&amp;"@"&amp;入力シート!$K$5,"")</f>
        <v/>
      </c>
      <c r="P28" t="str">
        <f>IF(C28="user","-mustchpwd "&amp;入力シート!$G$6,"")</f>
        <v/>
      </c>
    </row>
    <row r="29" spans="2:16" x14ac:dyDescent="0.15">
      <c r="B29" t="s">
        <v>26</v>
      </c>
      <c r="C29" t="str">
        <f>変換!D29</f>
        <v/>
      </c>
      <c r="D29" t="str">
        <f>""""&amp;変換!C29&amp;""""</f>
        <v>""</v>
      </c>
      <c r="E29" t="str">
        <f>"-samid "&amp;変換!E29</f>
        <v xml:space="preserve">-samid </v>
      </c>
      <c r="F29" t="str">
        <f>IF(変換!F29&lt;&gt;"","-pwd "&amp;変換!F29,"")</f>
        <v/>
      </c>
      <c r="G29" t="str">
        <f>IF(変換!G29&lt;&gt;"","-ln """&amp;変換!G29&amp;"""","")</f>
        <v/>
      </c>
      <c r="H29" t="str">
        <f>IF(変換!H29&lt;&gt;"","-fn """&amp;変換!H29&amp;"""","")</f>
        <v/>
      </c>
      <c r="I29" t="str">
        <f>IF(変換!I29&lt;&gt;"","-display """&amp;変換!I29&amp;"""","")</f>
        <v/>
      </c>
      <c r="J29" t="str">
        <f>IF(変換!L29&lt;&gt;"","-desc """&amp;変換!L29&amp;"""","")</f>
        <v/>
      </c>
      <c r="K29" t="str">
        <f>IF(変換!M29&lt;&gt;"","-profile """&amp;変換!M29&amp;"""","")</f>
        <v/>
      </c>
      <c r="L29" t="str">
        <f>IF(変換!N29&lt;&gt;"","-loscr """&amp;変換!N29&amp;"""","")</f>
        <v/>
      </c>
      <c r="M29" t="str">
        <f>IF(変換!O29&lt;&gt;"","-hmdrv """&amp;変換!O29&amp;"""","")</f>
        <v/>
      </c>
      <c r="N29" t="str">
        <f>IF(変換!N29&lt;&gt;"","-hmdir """&amp;変換!P29&amp;"""","")</f>
        <v/>
      </c>
      <c r="O29" t="str">
        <f>IF(C29="user","-upn "&amp;変換!E29&amp;"@"&amp;入力シート!$K$5,"")</f>
        <v/>
      </c>
      <c r="P29" t="str">
        <f>IF(C29="user","-mustchpwd "&amp;入力シート!$G$6,"")</f>
        <v/>
      </c>
    </row>
    <row r="30" spans="2:16" x14ac:dyDescent="0.15">
      <c r="B30" t="s">
        <v>26</v>
      </c>
      <c r="C30" t="str">
        <f>変換!D30</f>
        <v/>
      </c>
      <c r="D30" t="str">
        <f>""""&amp;変換!C30&amp;""""</f>
        <v>""</v>
      </c>
      <c r="E30" t="str">
        <f>"-samid "&amp;変換!E30</f>
        <v xml:space="preserve">-samid </v>
      </c>
      <c r="F30" t="str">
        <f>IF(変換!F30&lt;&gt;"","-pwd "&amp;変換!F30,"")</f>
        <v/>
      </c>
      <c r="G30" t="str">
        <f>IF(変換!G30&lt;&gt;"","-ln """&amp;変換!G30&amp;"""","")</f>
        <v/>
      </c>
      <c r="H30" t="str">
        <f>IF(変換!H30&lt;&gt;"","-fn """&amp;変換!H30&amp;"""","")</f>
        <v/>
      </c>
      <c r="I30" t="str">
        <f>IF(変換!I30&lt;&gt;"","-display """&amp;変換!I30&amp;"""","")</f>
        <v/>
      </c>
      <c r="J30" t="str">
        <f>IF(変換!L30&lt;&gt;"","-desc """&amp;変換!L30&amp;"""","")</f>
        <v/>
      </c>
      <c r="K30" t="str">
        <f>IF(変換!M30&lt;&gt;"","-profile """&amp;変換!M30&amp;"""","")</f>
        <v/>
      </c>
      <c r="L30" t="str">
        <f>IF(変換!N30&lt;&gt;"","-loscr """&amp;変換!N30&amp;"""","")</f>
        <v/>
      </c>
      <c r="M30" t="str">
        <f>IF(変換!O30&lt;&gt;"","-hmdrv """&amp;変換!O30&amp;"""","")</f>
        <v/>
      </c>
      <c r="N30" t="str">
        <f>IF(変換!N30&lt;&gt;"","-hmdir """&amp;変換!P30&amp;"""","")</f>
        <v/>
      </c>
      <c r="O30" t="str">
        <f>IF(C30="user","-upn "&amp;変換!E30&amp;"@"&amp;入力シート!$K$5,"")</f>
        <v/>
      </c>
      <c r="P30" t="str">
        <f>IF(C30="user","-mustchpwd "&amp;入力シート!$G$6,"")</f>
        <v/>
      </c>
    </row>
    <row r="31" spans="2:16" x14ac:dyDescent="0.15">
      <c r="B31" t="s">
        <v>26</v>
      </c>
      <c r="C31" t="str">
        <f>変換!D31</f>
        <v/>
      </c>
      <c r="D31" t="str">
        <f>""""&amp;変換!C31&amp;""""</f>
        <v>""</v>
      </c>
      <c r="E31" t="str">
        <f>"-samid "&amp;変換!E31</f>
        <v xml:space="preserve">-samid </v>
      </c>
      <c r="F31" t="str">
        <f>IF(変換!F31&lt;&gt;"","-pwd "&amp;変換!F31,"")</f>
        <v/>
      </c>
      <c r="G31" t="str">
        <f>IF(変換!G31&lt;&gt;"","-ln """&amp;変換!G31&amp;"""","")</f>
        <v/>
      </c>
      <c r="H31" t="str">
        <f>IF(変換!H31&lt;&gt;"","-fn """&amp;変換!H31&amp;"""","")</f>
        <v/>
      </c>
      <c r="I31" t="str">
        <f>IF(変換!I31&lt;&gt;"","-display """&amp;変換!I31&amp;"""","")</f>
        <v/>
      </c>
      <c r="J31" t="str">
        <f>IF(変換!L31&lt;&gt;"","-desc """&amp;変換!L31&amp;"""","")</f>
        <v/>
      </c>
      <c r="K31" t="str">
        <f>IF(変換!M31&lt;&gt;"","-profile """&amp;変換!M31&amp;"""","")</f>
        <v/>
      </c>
      <c r="L31" t="str">
        <f>IF(変換!N31&lt;&gt;"","-loscr """&amp;変換!N31&amp;"""","")</f>
        <v/>
      </c>
      <c r="M31" t="str">
        <f>IF(変換!O31&lt;&gt;"","-hmdrv """&amp;変換!O31&amp;"""","")</f>
        <v/>
      </c>
      <c r="N31" t="str">
        <f>IF(変換!N31&lt;&gt;"","-hmdir """&amp;変換!P31&amp;"""","")</f>
        <v/>
      </c>
      <c r="O31" t="str">
        <f>IF(C31="user","-upn "&amp;変換!E31&amp;"@"&amp;入力シート!$K$5,"")</f>
        <v/>
      </c>
      <c r="P31" t="str">
        <f>IF(C31="user","-mustchpwd "&amp;入力シート!$G$6,"")</f>
        <v/>
      </c>
    </row>
    <row r="32" spans="2:16" x14ac:dyDescent="0.15">
      <c r="B32" t="s">
        <v>26</v>
      </c>
      <c r="C32" t="str">
        <f>変換!D32</f>
        <v/>
      </c>
      <c r="D32" t="str">
        <f>""""&amp;変換!C32&amp;""""</f>
        <v>""</v>
      </c>
      <c r="E32" t="str">
        <f>"-samid "&amp;変換!E32</f>
        <v xml:space="preserve">-samid </v>
      </c>
      <c r="F32" t="str">
        <f>IF(変換!F32&lt;&gt;"","-pwd "&amp;変換!F32,"")</f>
        <v/>
      </c>
      <c r="G32" t="str">
        <f>IF(変換!G32&lt;&gt;"","-ln """&amp;変換!G32&amp;"""","")</f>
        <v/>
      </c>
      <c r="H32" t="str">
        <f>IF(変換!H32&lt;&gt;"","-fn """&amp;変換!H32&amp;"""","")</f>
        <v/>
      </c>
      <c r="I32" t="str">
        <f>IF(変換!I32&lt;&gt;"","-display """&amp;変換!I32&amp;"""","")</f>
        <v/>
      </c>
      <c r="J32" t="str">
        <f>IF(変換!L32&lt;&gt;"","-desc """&amp;変換!L32&amp;"""","")</f>
        <v/>
      </c>
      <c r="K32" t="str">
        <f>IF(変換!M32&lt;&gt;"","-profile """&amp;変換!M32&amp;"""","")</f>
        <v/>
      </c>
      <c r="L32" t="str">
        <f>IF(変換!N32&lt;&gt;"","-loscr """&amp;変換!N32&amp;"""","")</f>
        <v/>
      </c>
      <c r="M32" t="str">
        <f>IF(変換!O32&lt;&gt;"","-hmdrv """&amp;変換!O32&amp;"""","")</f>
        <v/>
      </c>
      <c r="N32" t="str">
        <f>IF(変換!N32&lt;&gt;"","-hmdir """&amp;変換!P32&amp;"""","")</f>
        <v/>
      </c>
      <c r="O32" t="str">
        <f>IF(C32="user","-upn "&amp;変換!E32&amp;"@"&amp;入力シート!$K$5,"")</f>
        <v/>
      </c>
      <c r="P32" t="str">
        <f>IF(C32="user","-mustchpwd "&amp;入力シート!$G$6,"")</f>
        <v/>
      </c>
    </row>
    <row r="33" spans="2:16" x14ac:dyDescent="0.15">
      <c r="B33" t="s">
        <v>26</v>
      </c>
      <c r="C33" t="str">
        <f>変換!D33</f>
        <v/>
      </c>
      <c r="D33" t="str">
        <f>""""&amp;変換!C33&amp;""""</f>
        <v>""</v>
      </c>
      <c r="E33" t="str">
        <f>"-samid "&amp;変換!E33</f>
        <v xml:space="preserve">-samid </v>
      </c>
      <c r="F33" t="str">
        <f>IF(変換!F33&lt;&gt;"","-pwd "&amp;変換!F33,"")</f>
        <v/>
      </c>
      <c r="G33" t="str">
        <f>IF(変換!G33&lt;&gt;"","-ln """&amp;変換!G33&amp;"""","")</f>
        <v/>
      </c>
      <c r="H33" t="str">
        <f>IF(変換!H33&lt;&gt;"","-fn """&amp;変換!H33&amp;"""","")</f>
        <v/>
      </c>
      <c r="I33" t="str">
        <f>IF(変換!I33&lt;&gt;"","-display """&amp;変換!I33&amp;"""","")</f>
        <v/>
      </c>
      <c r="J33" t="str">
        <f>IF(変換!L33&lt;&gt;"","-desc """&amp;変換!L33&amp;"""","")</f>
        <v/>
      </c>
      <c r="K33" t="str">
        <f>IF(変換!M33&lt;&gt;"","-profile """&amp;変換!M33&amp;"""","")</f>
        <v/>
      </c>
      <c r="L33" t="str">
        <f>IF(変換!N33&lt;&gt;"","-loscr """&amp;変換!N33&amp;"""","")</f>
        <v/>
      </c>
      <c r="M33" t="str">
        <f>IF(変換!O33&lt;&gt;"","-hmdrv """&amp;変換!O33&amp;"""","")</f>
        <v/>
      </c>
      <c r="N33" t="str">
        <f>IF(変換!N33&lt;&gt;"","-hmdir """&amp;変換!P33&amp;"""","")</f>
        <v/>
      </c>
      <c r="O33" t="str">
        <f>IF(C33="user","-upn "&amp;変換!E33&amp;"@"&amp;入力シート!$K$5,"")</f>
        <v/>
      </c>
      <c r="P33" t="str">
        <f>IF(C33="user","-mustchpwd "&amp;入力シート!$G$6,"")</f>
        <v/>
      </c>
    </row>
    <row r="34" spans="2:16" x14ac:dyDescent="0.15">
      <c r="B34" t="s">
        <v>26</v>
      </c>
      <c r="C34" t="str">
        <f>変換!D34</f>
        <v/>
      </c>
      <c r="D34" t="str">
        <f>""""&amp;変換!C34&amp;""""</f>
        <v>""</v>
      </c>
      <c r="E34" t="str">
        <f>"-samid "&amp;変換!E34</f>
        <v xml:space="preserve">-samid </v>
      </c>
      <c r="F34" t="str">
        <f>IF(変換!F34&lt;&gt;"","-pwd "&amp;変換!F34,"")</f>
        <v/>
      </c>
      <c r="G34" t="str">
        <f>IF(変換!G34&lt;&gt;"","-ln """&amp;変換!G34&amp;"""","")</f>
        <v/>
      </c>
      <c r="H34" t="str">
        <f>IF(変換!H34&lt;&gt;"","-fn """&amp;変換!H34&amp;"""","")</f>
        <v/>
      </c>
      <c r="I34" t="str">
        <f>IF(変換!I34&lt;&gt;"","-display """&amp;変換!I34&amp;"""","")</f>
        <v/>
      </c>
      <c r="J34" t="str">
        <f>IF(変換!L34&lt;&gt;"","-desc """&amp;変換!L34&amp;"""","")</f>
        <v/>
      </c>
      <c r="K34" t="str">
        <f>IF(変換!M34&lt;&gt;"","-profile """&amp;変換!M34&amp;"""","")</f>
        <v/>
      </c>
      <c r="L34" t="str">
        <f>IF(変換!N34&lt;&gt;"","-loscr """&amp;変換!N34&amp;"""","")</f>
        <v/>
      </c>
      <c r="M34" t="str">
        <f>IF(変換!O34&lt;&gt;"","-hmdrv """&amp;変換!O34&amp;"""","")</f>
        <v/>
      </c>
      <c r="N34" t="str">
        <f>IF(変換!N34&lt;&gt;"","-hmdir """&amp;変換!P34&amp;"""","")</f>
        <v/>
      </c>
      <c r="O34" t="str">
        <f>IF(C34="user","-upn "&amp;変換!E34&amp;"@"&amp;入力シート!$K$5,"")</f>
        <v/>
      </c>
      <c r="P34" t="str">
        <f>IF(C34="user","-mustchpwd "&amp;入力シート!$G$6,"")</f>
        <v/>
      </c>
    </row>
    <row r="35" spans="2:16" x14ac:dyDescent="0.15">
      <c r="B35" t="s">
        <v>26</v>
      </c>
      <c r="C35" t="str">
        <f>変換!D35</f>
        <v/>
      </c>
      <c r="D35" t="str">
        <f>""""&amp;変換!C35&amp;""""</f>
        <v>""</v>
      </c>
      <c r="E35" t="str">
        <f>"-samid "&amp;変換!E35</f>
        <v xml:space="preserve">-samid </v>
      </c>
      <c r="F35" t="str">
        <f>IF(変換!F35&lt;&gt;"","-pwd "&amp;変換!F35,"")</f>
        <v/>
      </c>
      <c r="G35" t="str">
        <f>IF(変換!G35&lt;&gt;"","-ln """&amp;変換!G35&amp;"""","")</f>
        <v/>
      </c>
      <c r="H35" t="str">
        <f>IF(変換!H35&lt;&gt;"","-fn """&amp;変換!H35&amp;"""","")</f>
        <v/>
      </c>
      <c r="I35" t="str">
        <f>IF(変換!I35&lt;&gt;"","-display """&amp;変換!I35&amp;"""","")</f>
        <v/>
      </c>
      <c r="J35" t="str">
        <f>IF(変換!L35&lt;&gt;"","-desc """&amp;変換!L35&amp;"""","")</f>
        <v/>
      </c>
      <c r="K35" t="str">
        <f>IF(変換!M35&lt;&gt;"","-profile """&amp;変換!M35&amp;"""","")</f>
        <v/>
      </c>
      <c r="L35" t="str">
        <f>IF(変換!N35&lt;&gt;"","-loscr """&amp;変換!N35&amp;"""","")</f>
        <v/>
      </c>
      <c r="M35" t="str">
        <f>IF(変換!O35&lt;&gt;"","-hmdrv """&amp;変換!O35&amp;"""","")</f>
        <v/>
      </c>
      <c r="N35" t="str">
        <f>IF(変換!N35&lt;&gt;"","-hmdir """&amp;変換!P35&amp;"""","")</f>
        <v/>
      </c>
      <c r="O35" t="str">
        <f>IF(C35="user","-upn "&amp;変換!E35&amp;"@"&amp;入力シート!$K$5,"")</f>
        <v/>
      </c>
      <c r="P35" t="str">
        <f>IF(C35="user","-mustchpwd "&amp;入力シート!$G$6,"")</f>
        <v/>
      </c>
    </row>
    <row r="36" spans="2:16" x14ac:dyDescent="0.15">
      <c r="B36" t="s">
        <v>26</v>
      </c>
      <c r="C36" t="str">
        <f>変換!D36</f>
        <v/>
      </c>
      <c r="D36" t="str">
        <f>""""&amp;変換!C36&amp;""""</f>
        <v>""</v>
      </c>
      <c r="E36" t="str">
        <f>"-samid "&amp;変換!E36</f>
        <v xml:space="preserve">-samid </v>
      </c>
      <c r="F36" t="str">
        <f>IF(変換!F36&lt;&gt;"","-pwd "&amp;変換!F36,"")</f>
        <v/>
      </c>
      <c r="G36" t="str">
        <f>IF(変換!G36&lt;&gt;"","-ln """&amp;変換!G36&amp;"""","")</f>
        <v/>
      </c>
      <c r="H36" t="str">
        <f>IF(変換!H36&lt;&gt;"","-fn """&amp;変換!H36&amp;"""","")</f>
        <v/>
      </c>
      <c r="I36" t="str">
        <f>IF(変換!I36&lt;&gt;"","-display """&amp;変換!I36&amp;"""","")</f>
        <v/>
      </c>
      <c r="J36" t="str">
        <f>IF(変換!L36&lt;&gt;"","-desc """&amp;変換!L36&amp;"""","")</f>
        <v/>
      </c>
      <c r="K36" t="str">
        <f>IF(変換!M36&lt;&gt;"","-profile """&amp;変換!M36&amp;"""","")</f>
        <v/>
      </c>
      <c r="L36" t="str">
        <f>IF(変換!N36&lt;&gt;"","-loscr """&amp;変換!N36&amp;"""","")</f>
        <v/>
      </c>
      <c r="M36" t="str">
        <f>IF(変換!O36&lt;&gt;"","-hmdrv """&amp;変換!O36&amp;"""","")</f>
        <v/>
      </c>
      <c r="N36" t="str">
        <f>IF(変換!N36&lt;&gt;"","-hmdir """&amp;変換!P36&amp;"""","")</f>
        <v/>
      </c>
      <c r="O36" t="str">
        <f>IF(C36="user","-upn "&amp;変換!E36&amp;"@"&amp;入力シート!$K$5,"")</f>
        <v/>
      </c>
      <c r="P36" t="str">
        <f>IF(C36="user","-mustchpwd "&amp;入力シート!$G$6,"")</f>
        <v/>
      </c>
    </row>
    <row r="37" spans="2:16" x14ac:dyDescent="0.15">
      <c r="B37" t="s">
        <v>26</v>
      </c>
      <c r="C37" t="str">
        <f>変換!D37</f>
        <v/>
      </c>
      <c r="D37" t="str">
        <f>""""&amp;変換!C37&amp;""""</f>
        <v>""</v>
      </c>
      <c r="E37" t="str">
        <f>"-samid "&amp;変換!E37</f>
        <v xml:space="preserve">-samid </v>
      </c>
      <c r="F37" t="str">
        <f>IF(変換!F37&lt;&gt;"","-pwd "&amp;変換!F37,"")</f>
        <v/>
      </c>
      <c r="G37" t="str">
        <f>IF(変換!G37&lt;&gt;"","-ln """&amp;変換!G37&amp;"""","")</f>
        <v/>
      </c>
      <c r="H37" t="str">
        <f>IF(変換!H37&lt;&gt;"","-fn """&amp;変換!H37&amp;"""","")</f>
        <v/>
      </c>
      <c r="I37" t="str">
        <f>IF(変換!I37&lt;&gt;"","-display """&amp;変換!I37&amp;"""","")</f>
        <v/>
      </c>
      <c r="J37" t="str">
        <f>IF(変換!L37&lt;&gt;"","-desc """&amp;変換!L37&amp;"""","")</f>
        <v/>
      </c>
      <c r="K37" t="str">
        <f>IF(変換!M37&lt;&gt;"","-profile """&amp;変換!M37&amp;"""","")</f>
        <v/>
      </c>
      <c r="L37" t="str">
        <f>IF(変換!N37&lt;&gt;"","-loscr """&amp;変換!N37&amp;"""","")</f>
        <v/>
      </c>
      <c r="M37" t="str">
        <f>IF(変換!O37&lt;&gt;"","-hmdrv """&amp;変換!O37&amp;"""","")</f>
        <v/>
      </c>
      <c r="N37" t="str">
        <f>IF(変換!N37&lt;&gt;"","-hmdir """&amp;変換!P37&amp;"""","")</f>
        <v/>
      </c>
      <c r="O37" t="str">
        <f>IF(C37="user","-upn "&amp;変換!E37&amp;"@"&amp;入力シート!$K$5,"")</f>
        <v/>
      </c>
      <c r="P37" t="str">
        <f>IF(C37="user","-mustchpwd "&amp;入力シート!$G$6,"")</f>
        <v/>
      </c>
    </row>
    <row r="38" spans="2:16" x14ac:dyDescent="0.15">
      <c r="B38" t="s">
        <v>26</v>
      </c>
      <c r="C38" t="str">
        <f>変換!D38</f>
        <v/>
      </c>
      <c r="D38" t="str">
        <f>""""&amp;変換!C38&amp;""""</f>
        <v>""</v>
      </c>
      <c r="E38" t="str">
        <f>"-samid "&amp;変換!E38</f>
        <v xml:space="preserve">-samid </v>
      </c>
      <c r="F38" t="str">
        <f>IF(変換!F38&lt;&gt;"","-pwd "&amp;変換!F38,"")</f>
        <v/>
      </c>
      <c r="G38" t="str">
        <f>IF(変換!G38&lt;&gt;"","-ln """&amp;変換!G38&amp;"""","")</f>
        <v/>
      </c>
      <c r="H38" t="str">
        <f>IF(変換!H38&lt;&gt;"","-fn """&amp;変換!H38&amp;"""","")</f>
        <v/>
      </c>
      <c r="I38" t="str">
        <f>IF(変換!I38&lt;&gt;"","-display """&amp;変換!I38&amp;"""","")</f>
        <v/>
      </c>
      <c r="J38" t="str">
        <f>IF(変換!L38&lt;&gt;"","-desc """&amp;変換!L38&amp;"""","")</f>
        <v/>
      </c>
      <c r="K38" t="str">
        <f>IF(変換!M38&lt;&gt;"","-profile """&amp;変換!M38&amp;"""","")</f>
        <v/>
      </c>
      <c r="L38" t="str">
        <f>IF(変換!N38&lt;&gt;"","-loscr """&amp;変換!N38&amp;"""","")</f>
        <v/>
      </c>
      <c r="M38" t="str">
        <f>IF(変換!O38&lt;&gt;"","-hmdrv """&amp;変換!O38&amp;"""","")</f>
        <v/>
      </c>
      <c r="N38" t="str">
        <f>IF(変換!N38&lt;&gt;"","-hmdir """&amp;変換!P38&amp;"""","")</f>
        <v/>
      </c>
      <c r="O38" t="str">
        <f>IF(C38="user","-upn "&amp;変換!E38&amp;"@"&amp;入力シート!$K$5,"")</f>
        <v/>
      </c>
      <c r="P38" t="str">
        <f>IF(C38="user","-mustchpwd "&amp;入力シート!$G$6,"")</f>
        <v/>
      </c>
    </row>
    <row r="39" spans="2:16" x14ac:dyDescent="0.15">
      <c r="B39" t="s">
        <v>26</v>
      </c>
      <c r="C39" t="str">
        <f>変換!D39</f>
        <v/>
      </c>
      <c r="D39" t="str">
        <f>""""&amp;変換!C39&amp;""""</f>
        <v>""</v>
      </c>
      <c r="E39" t="str">
        <f>"-samid "&amp;変換!E39</f>
        <v xml:space="preserve">-samid </v>
      </c>
      <c r="F39" t="str">
        <f>IF(変換!F39&lt;&gt;"","-pwd "&amp;変換!F39,"")</f>
        <v/>
      </c>
      <c r="G39" t="str">
        <f>IF(変換!G39&lt;&gt;"","-ln """&amp;変換!G39&amp;"""","")</f>
        <v/>
      </c>
      <c r="H39" t="str">
        <f>IF(変換!H39&lt;&gt;"","-fn """&amp;変換!H39&amp;"""","")</f>
        <v/>
      </c>
      <c r="I39" t="str">
        <f>IF(変換!I39&lt;&gt;"","-display """&amp;変換!I39&amp;"""","")</f>
        <v/>
      </c>
      <c r="J39" t="str">
        <f>IF(変換!L39&lt;&gt;"","-desc """&amp;変換!L39&amp;"""","")</f>
        <v/>
      </c>
      <c r="K39" t="str">
        <f>IF(変換!M39&lt;&gt;"","-profile """&amp;変換!M39&amp;"""","")</f>
        <v/>
      </c>
      <c r="L39" t="str">
        <f>IF(変換!N39&lt;&gt;"","-loscr """&amp;変換!N39&amp;"""","")</f>
        <v/>
      </c>
      <c r="M39" t="str">
        <f>IF(変換!O39&lt;&gt;"","-hmdrv """&amp;変換!O39&amp;"""","")</f>
        <v/>
      </c>
      <c r="N39" t="str">
        <f>IF(変換!N39&lt;&gt;"","-hmdir """&amp;変換!P39&amp;"""","")</f>
        <v/>
      </c>
      <c r="O39" t="str">
        <f>IF(C39="user","-upn "&amp;変換!E39&amp;"@"&amp;入力シート!$K$5,"")</f>
        <v/>
      </c>
      <c r="P39" t="str">
        <f>IF(C39="user","-mustchpwd "&amp;入力シート!$G$6,"")</f>
        <v/>
      </c>
    </row>
    <row r="40" spans="2:16" x14ac:dyDescent="0.15">
      <c r="B40" t="s">
        <v>26</v>
      </c>
      <c r="C40" t="str">
        <f>変換!D40</f>
        <v/>
      </c>
      <c r="D40" t="str">
        <f>""""&amp;変換!C40&amp;""""</f>
        <v>""</v>
      </c>
      <c r="E40" t="str">
        <f>"-samid "&amp;変換!E40</f>
        <v xml:space="preserve">-samid </v>
      </c>
      <c r="F40" t="str">
        <f>IF(変換!F40&lt;&gt;"","-pwd "&amp;変換!F40,"")</f>
        <v/>
      </c>
      <c r="G40" t="str">
        <f>IF(変換!G40&lt;&gt;"","-ln """&amp;変換!G40&amp;"""","")</f>
        <v/>
      </c>
      <c r="H40" t="str">
        <f>IF(変換!H40&lt;&gt;"","-fn """&amp;変換!H40&amp;"""","")</f>
        <v/>
      </c>
      <c r="I40" t="str">
        <f>IF(変換!I40&lt;&gt;"","-display """&amp;変換!I40&amp;"""","")</f>
        <v/>
      </c>
      <c r="J40" t="str">
        <f>IF(変換!L40&lt;&gt;"","-desc """&amp;変換!L40&amp;"""","")</f>
        <v/>
      </c>
      <c r="K40" t="str">
        <f>IF(変換!M40&lt;&gt;"","-profile """&amp;変換!M40&amp;"""","")</f>
        <v/>
      </c>
      <c r="L40" t="str">
        <f>IF(変換!N40&lt;&gt;"","-loscr """&amp;変換!N40&amp;"""","")</f>
        <v/>
      </c>
      <c r="M40" t="str">
        <f>IF(変換!O40&lt;&gt;"","-hmdrv """&amp;変換!O40&amp;"""","")</f>
        <v/>
      </c>
      <c r="N40" t="str">
        <f>IF(変換!N40&lt;&gt;"","-hmdir """&amp;変換!P40&amp;"""","")</f>
        <v/>
      </c>
      <c r="O40" t="str">
        <f>IF(C40="user","-upn "&amp;変換!E40&amp;"@"&amp;入力シート!$K$5,"")</f>
        <v/>
      </c>
      <c r="P40" t="str">
        <f>IF(C40="user","-mustchpwd "&amp;入力シート!$G$6,"")</f>
        <v/>
      </c>
    </row>
    <row r="41" spans="2:16" x14ac:dyDescent="0.15">
      <c r="B41" t="s">
        <v>26</v>
      </c>
      <c r="C41" t="str">
        <f>変換!D41</f>
        <v/>
      </c>
      <c r="D41" t="str">
        <f>""""&amp;変換!C41&amp;""""</f>
        <v>""</v>
      </c>
      <c r="E41" t="str">
        <f>"-samid "&amp;変換!E41</f>
        <v xml:space="preserve">-samid </v>
      </c>
      <c r="F41" t="str">
        <f>IF(変換!F41&lt;&gt;"","-pwd "&amp;変換!F41,"")</f>
        <v/>
      </c>
      <c r="G41" t="str">
        <f>IF(変換!G41&lt;&gt;"","-ln """&amp;変換!G41&amp;"""","")</f>
        <v/>
      </c>
      <c r="H41" t="str">
        <f>IF(変換!H41&lt;&gt;"","-fn """&amp;変換!H41&amp;"""","")</f>
        <v/>
      </c>
      <c r="I41" t="str">
        <f>IF(変換!I41&lt;&gt;"","-display """&amp;変換!I41&amp;"""","")</f>
        <v/>
      </c>
      <c r="J41" t="str">
        <f>IF(変換!L41&lt;&gt;"","-desc """&amp;変換!L41&amp;"""","")</f>
        <v/>
      </c>
      <c r="K41" t="str">
        <f>IF(変換!M41&lt;&gt;"","-profile """&amp;変換!M41&amp;"""","")</f>
        <v/>
      </c>
      <c r="L41" t="str">
        <f>IF(変換!N41&lt;&gt;"","-loscr """&amp;変換!N41&amp;"""","")</f>
        <v/>
      </c>
      <c r="M41" t="str">
        <f>IF(変換!O41&lt;&gt;"","-hmdrv """&amp;変換!O41&amp;"""","")</f>
        <v/>
      </c>
      <c r="N41" t="str">
        <f>IF(変換!N41&lt;&gt;"","-hmdir """&amp;変換!P41&amp;"""","")</f>
        <v/>
      </c>
      <c r="O41" t="str">
        <f>IF(C41="user","-upn "&amp;変換!E41&amp;"@"&amp;入力シート!$K$5,"")</f>
        <v/>
      </c>
      <c r="P41" t="str">
        <f>IF(C41="user","-mustchpwd "&amp;入力シート!$G$6,"")</f>
        <v/>
      </c>
    </row>
    <row r="42" spans="2:16" x14ac:dyDescent="0.15">
      <c r="B42" t="s">
        <v>26</v>
      </c>
      <c r="C42" t="str">
        <f>変換!D42</f>
        <v/>
      </c>
      <c r="D42" t="str">
        <f>""""&amp;変換!C42&amp;""""</f>
        <v>""</v>
      </c>
      <c r="E42" t="str">
        <f>"-samid "&amp;変換!E42</f>
        <v xml:space="preserve">-samid </v>
      </c>
      <c r="F42" t="str">
        <f>IF(変換!F42&lt;&gt;"","-pwd "&amp;変換!F42,"")</f>
        <v/>
      </c>
      <c r="G42" t="str">
        <f>IF(変換!G42&lt;&gt;"","-ln """&amp;変換!G42&amp;"""","")</f>
        <v/>
      </c>
      <c r="H42" t="str">
        <f>IF(変換!H42&lt;&gt;"","-fn """&amp;変換!H42&amp;"""","")</f>
        <v/>
      </c>
      <c r="I42" t="str">
        <f>IF(変換!I42&lt;&gt;"","-display """&amp;変換!I42&amp;"""","")</f>
        <v/>
      </c>
      <c r="J42" t="str">
        <f>IF(変換!L42&lt;&gt;"","-desc """&amp;変換!L42&amp;"""","")</f>
        <v/>
      </c>
      <c r="K42" t="str">
        <f>IF(変換!M42&lt;&gt;"","-profile """&amp;変換!M42&amp;"""","")</f>
        <v/>
      </c>
      <c r="L42" t="str">
        <f>IF(変換!N42&lt;&gt;"","-loscr """&amp;変換!N42&amp;"""","")</f>
        <v/>
      </c>
      <c r="M42" t="str">
        <f>IF(変換!O42&lt;&gt;"","-hmdrv """&amp;変換!O42&amp;"""","")</f>
        <v/>
      </c>
      <c r="N42" t="str">
        <f>IF(変換!N42&lt;&gt;"","-hmdir """&amp;変換!P42&amp;"""","")</f>
        <v/>
      </c>
      <c r="O42" t="str">
        <f>IF(C42="user","-upn "&amp;変換!E42&amp;"@"&amp;入力シート!$K$5,"")</f>
        <v/>
      </c>
      <c r="P42" t="str">
        <f>IF(C42="user","-mustchpwd "&amp;入力シート!$G$6,"")</f>
        <v/>
      </c>
    </row>
    <row r="43" spans="2:16" x14ac:dyDescent="0.15">
      <c r="B43" t="s">
        <v>26</v>
      </c>
      <c r="C43" t="str">
        <f>変換!D43</f>
        <v/>
      </c>
      <c r="D43" t="str">
        <f>""""&amp;変換!C43&amp;""""</f>
        <v>""</v>
      </c>
      <c r="E43" t="str">
        <f>"-samid "&amp;変換!E43</f>
        <v xml:space="preserve">-samid </v>
      </c>
      <c r="F43" t="str">
        <f>IF(変換!F43&lt;&gt;"","-pwd "&amp;変換!F43,"")</f>
        <v/>
      </c>
      <c r="G43" t="str">
        <f>IF(変換!G43&lt;&gt;"","-ln """&amp;変換!G43&amp;"""","")</f>
        <v/>
      </c>
      <c r="H43" t="str">
        <f>IF(変換!H43&lt;&gt;"","-fn """&amp;変換!H43&amp;"""","")</f>
        <v/>
      </c>
      <c r="I43" t="str">
        <f>IF(変換!I43&lt;&gt;"","-display """&amp;変換!I43&amp;"""","")</f>
        <v/>
      </c>
      <c r="J43" t="str">
        <f>IF(変換!L43&lt;&gt;"","-desc """&amp;変換!L43&amp;"""","")</f>
        <v/>
      </c>
      <c r="K43" t="str">
        <f>IF(変換!M43&lt;&gt;"","-profile """&amp;変換!M43&amp;"""","")</f>
        <v/>
      </c>
      <c r="L43" t="str">
        <f>IF(変換!N43&lt;&gt;"","-loscr """&amp;変換!N43&amp;"""","")</f>
        <v/>
      </c>
      <c r="M43" t="str">
        <f>IF(変換!O43&lt;&gt;"","-hmdrv """&amp;変換!O43&amp;"""","")</f>
        <v/>
      </c>
      <c r="N43" t="str">
        <f>IF(変換!N43&lt;&gt;"","-hmdir """&amp;変換!P43&amp;"""","")</f>
        <v/>
      </c>
      <c r="O43" t="str">
        <f>IF(C43="user","-upn "&amp;変換!E43&amp;"@"&amp;入力シート!$K$5,"")</f>
        <v/>
      </c>
      <c r="P43" t="str">
        <f>IF(C43="user","-mustchpwd "&amp;入力シート!$G$6,"")</f>
        <v/>
      </c>
    </row>
    <row r="44" spans="2:16" x14ac:dyDescent="0.15">
      <c r="B44" t="s">
        <v>26</v>
      </c>
      <c r="C44" t="str">
        <f>変換!D44</f>
        <v/>
      </c>
      <c r="D44" t="str">
        <f>""""&amp;変換!C44&amp;""""</f>
        <v>""</v>
      </c>
      <c r="E44" t="str">
        <f>"-samid "&amp;変換!E44</f>
        <v xml:space="preserve">-samid </v>
      </c>
      <c r="F44" t="str">
        <f>IF(変換!F44&lt;&gt;"","-pwd "&amp;変換!F44,"")</f>
        <v/>
      </c>
      <c r="G44" t="str">
        <f>IF(変換!G44&lt;&gt;"","-ln """&amp;変換!G44&amp;"""","")</f>
        <v/>
      </c>
      <c r="H44" t="str">
        <f>IF(変換!H44&lt;&gt;"","-fn """&amp;変換!H44&amp;"""","")</f>
        <v/>
      </c>
      <c r="I44" t="str">
        <f>IF(変換!I44&lt;&gt;"","-display """&amp;変換!I44&amp;"""","")</f>
        <v/>
      </c>
      <c r="J44" t="str">
        <f>IF(変換!L44&lt;&gt;"","-desc """&amp;変換!L44&amp;"""","")</f>
        <v/>
      </c>
      <c r="K44" t="str">
        <f>IF(変換!M44&lt;&gt;"","-profile """&amp;変換!M44&amp;"""","")</f>
        <v/>
      </c>
      <c r="L44" t="str">
        <f>IF(変換!N44&lt;&gt;"","-loscr """&amp;変換!N44&amp;"""","")</f>
        <v/>
      </c>
      <c r="M44" t="str">
        <f>IF(変換!O44&lt;&gt;"","-hmdrv """&amp;変換!O44&amp;"""","")</f>
        <v/>
      </c>
      <c r="N44" t="str">
        <f>IF(変換!N44&lt;&gt;"","-hmdir """&amp;変換!P44&amp;"""","")</f>
        <v/>
      </c>
      <c r="O44" t="str">
        <f>IF(C44="user","-upn "&amp;変換!E44&amp;"@"&amp;入力シート!$K$5,"")</f>
        <v/>
      </c>
      <c r="P44" t="str">
        <f>IF(C44="user","-mustchpwd "&amp;入力シート!$G$6,"")</f>
        <v/>
      </c>
    </row>
    <row r="45" spans="2:16" x14ac:dyDescent="0.15">
      <c r="B45" t="s">
        <v>26</v>
      </c>
      <c r="C45" t="str">
        <f>変換!D45</f>
        <v/>
      </c>
      <c r="D45" t="str">
        <f>""""&amp;変換!C45&amp;""""</f>
        <v>""</v>
      </c>
      <c r="E45" t="str">
        <f>"-samid "&amp;変換!E45</f>
        <v xml:space="preserve">-samid </v>
      </c>
      <c r="F45" t="str">
        <f>IF(変換!F45&lt;&gt;"","-pwd "&amp;変換!F45,"")</f>
        <v/>
      </c>
      <c r="G45" t="str">
        <f>IF(変換!G45&lt;&gt;"","-ln """&amp;変換!G45&amp;"""","")</f>
        <v/>
      </c>
      <c r="H45" t="str">
        <f>IF(変換!H45&lt;&gt;"","-fn """&amp;変換!H45&amp;"""","")</f>
        <v/>
      </c>
      <c r="I45" t="str">
        <f>IF(変換!I45&lt;&gt;"","-display """&amp;変換!I45&amp;"""","")</f>
        <v/>
      </c>
      <c r="J45" t="str">
        <f>IF(変換!L45&lt;&gt;"","-desc """&amp;変換!L45&amp;"""","")</f>
        <v/>
      </c>
      <c r="K45" t="str">
        <f>IF(変換!M45&lt;&gt;"","-profile """&amp;変換!M45&amp;"""","")</f>
        <v/>
      </c>
      <c r="L45" t="str">
        <f>IF(変換!N45&lt;&gt;"","-loscr """&amp;変換!N45&amp;"""","")</f>
        <v/>
      </c>
      <c r="M45" t="str">
        <f>IF(変換!O45&lt;&gt;"","-hmdrv """&amp;変換!O45&amp;"""","")</f>
        <v/>
      </c>
      <c r="N45" t="str">
        <f>IF(変換!N45&lt;&gt;"","-hmdir """&amp;変換!P45&amp;"""","")</f>
        <v/>
      </c>
      <c r="O45" t="str">
        <f>IF(C45="user","-upn "&amp;変換!E45&amp;"@"&amp;入力シート!$K$5,"")</f>
        <v/>
      </c>
      <c r="P45" t="str">
        <f>IF(C45="user","-mustchpwd "&amp;入力シート!$G$6,"")</f>
        <v/>
      </c>
    </row>
    <row r="46" spans="2:16" x14ac:dyDescent="0.15">
      <c r="B46" t="s">
        <v>26</v>
      </c>
      <c r="C46" t="str">
        <f>変換!D46</f>
        <v/>
      </c>
      <c r="D46" t="str">
        <f>""""&amp;変換!C46&amp;""""</f>
        <v>""</v>
      </c>
      <c r="E46" t="str">
        <f>"-samid "&amp;変換!E46</f>
        <v xml:space="preserve">-samid </v>
      </c>
      <c r="F46" t="str">
        <f>IF(変換!F46&lt;&gt;"","-pwd "&amp;変換!F46,"")</f>
        <v/>
      </c>
      <c r="G46" t="str">
        <f>IF(変換!G46&lt;&gt;"","-ln """&amp;変換!G46&amp;"""","")</f>
        <v/>
      </c>
      <c r="H46" t="str">
        <f>IF(変換!H46&lt;&gt;"","-fn """&amp;変換!H46&amp;"""","")</f>
        <v/>
      </c>
      <c r="I46" t="str">
        <f>IF(変換!I46&lt;&gt;"","-display """&amp;変換!I46&amp;"""","")</f>
        <v/>
      </c>
      <c r="J46" t="str">
        <f>IF(変換!L46&lt;&gt;"","-desc """&amp;変換!L46&amp;"""","")</f>
        <v/>
      </c>
      <c r="K46" t="str">
        <f>IF(変換!M46&lt;&gt;"","-profile """&amp;変換!M46&amp;"""","")</f>
        <v/>
      </c>
      <c r="L46" t="str">
        <f>IF(変換!N46&lt;&gt;"","-loscr """&amp;変換!N46&amp;"""","")</f>
        <v/>
      </c>
      <c r="M46" t="str">
        <f>IF(変換!O46&lt;&gt;"","-hmdrv """&amp;変換!O46&amp;"""","")</f>
        <v/>
      </c>
      <c r="N46" t="str">
        <f>IF(変換!N46&lt;&gt;"","-hmdir """&amp;変換!P46&amp;"""","")</f>
        <v/>
      </c>
      <c r="O46" t="str">
        <f>IF(C46="user","-upn "&amp;変換!E46&amp;"@"&amp;入力シート!$K$5,"")</f>
        <v/>
      </c>
      <c r="P46" t="str">
        <f>IF(C46="user","-mustchpwd "&amp;入力シート!$G$6,"")</f>
        <v/>
      </c>
    </row>
    <row r="47" spans="2:16" x14ac:dyDescent="0.15">
      <c r="B47" t="s">
        <v>26</v>
      </c>
      <c r="C47" t="str">
        <f>変換!D47</f>
        <v/>
      </c>
      <c r="D47" t="str">
        <f>""""&amp;変換!C47&amp;""""</f>
        <v>""</v>
      </c>
      <c r="E47" t="str">
        <f>"-samid "&amp;変換!E47</f>
        <v xml:space="preserve">-samid </v>
      </c>
      <c r="F47" t="str">
        <f>IF(変換!F47&lt;&gt;"","-pwd "&amp;変換!F47,"")</f>
        <v/>
      </c>
      <c r="G47" t="str">
        <f>IF(変換!G47&lt;&gt;"","-ln """&amp;変換!G47&amp;"""","")</f>
        <v/>
      </c>
      <c r="H47" t="str">
        <f>IF(変換!H47&lt;&gt;"","-fn """&amp;変換!H47&amp;"""","")</f>
        <v/>
      </c>
      <c r="I47" t="str">
        <f>IF(変換!I47&lt;&gt;"","-display """&amp;変換!I47&amp;"""","")</f>
        <v/>
      </c>
      <c r="J47" t="str">
        <f>IF(変換!L47&lt;&gt;"","-desc """&amp;変換!L47&amp;"""","")</f>
        <v/>
      </c>
      <c r="K47" t="str">
        <f>IF(変換!M47&lt;&gt;"","-profile """&amp;変換!M47&amp;"""","")</f>
        <v/>
      </c>
      <c r="L47" t="str">
        <f>IF(変換!N47&lt;&gt;"","-loscr """&amp;変換!N47&amp;"""","")</f>
        <v/>
      </c>
      <c r="M47" t="str">
        <f>IF(変換!O47&lt;&gt;"","-hmdrv """&amp;変換!O47&amp;"""","")</f>
        <v/>
      </c>
      <c r="N47" t="str">
        <f>IF(変換!N47&lt;&gt;"","-hmdir """&amp;変換!P47&amp;"""","")</f>
        <v/>
      </c>
      <c r="O47" t="str">
        <f>IF(C47="user","-upn "&amp;変換!E47&amp;"@"&amp;入力シート!$K$5,"")</f>
        <v/>
      </c>
      <c r="P47" t="str">
        <f>IF(C47="user","-mustchpwd "&amp;入力シート!$G$6,"")</f>
        <v/>
      </c>
    </row>
    <row r="48" spans="2:16" x14ac:dyDescent="0.15">
      <c r="B48" t="s">
        <v>26</v>
      </c>
      <c r="C48" t="str">
        <f>変換!D48</f>
        <v/>
      </c>
      <c r="D48" t="str">
        <f>""""&amp;変換!C48&amp;""""</f>
        <v>""</v>
      </c>
      <c r="E48" t="str">
        <f>"-samid "&amp;変換!E48</f>
        <v xml:space="preserve">-samid </v>
      </c>
      <c r="F48" t="str">
        <f>IF(変換!F48&lt;&gt;"","-pwd "&amp;変換!F48,"")</f>
        <v/>
      </c>
      <c r="G48" t="str">
        <f>IF(変換!G48&lt;&gt;"","-ln """&amp;変換!G48&amp;"""","")</f>
        <v/>
      </c>
      <c r="H48" t="str">
        <f>IF(変換!H48&lt;&gt;"","-fn """&amp;変換!H48&amp;"""","")</f>
        <v/>
      </c>
      <c r="I48" t="str">
        <f>IF(変換!I48&lt;&gt;"","-display """&amp;変換!I48&amp;"""","")</f>
        <v/>
      </c>
      <c r="J48" t="str">
        <f>IF(変換!L48&lt;&gt;"","-desc """&amp;変換!L48&amp;"""","")</f>
        <v/>
      </c>
      <c r="K48" t="str">
        <f>IF(変換!M48&lt;&gt;"","-profile """&amp;変換!M48&amp;"""","")</f>
        <v/>
      </c>
      <c r="L48" t="str">
        <f>IF(変換!N48&lt;&gt;"","-loscr """&amp;変換!N48&amp;"""","")</f>
        <v/>
      </c>
      <c r="M48" t="str">
        <f>IF(変換!O48&lt;&gt;"","-hmdrv """&amp;変換!O48&amp;"""","")</f>
        <v/>
      </c>
      <c r="N48" t="str">
        <f>IF(変換!N48&lt;&gt;"","-hmdir """&amp;変換!P48&amp;"""","")</f>
        <v/>
      </c>
      <c r="O48" t="str">
        <f>IF(C48="user","-upn "&amp;変換!E48&amp;"@"&amp;入力シート!$K$5,"")</f>
        <v/>
      </c>
      <c r="P48" t="str">
        <f>IF(C48="user","-mustchpwd "&amp;入力シート!$G$6,"")</f>
        <v/>
      </c>
    </row>
    <row r="49" spans="2:16" x14ac:dyDescent="0.15">
      <c r="B49" t="s">
        <v>26</v>
      </c>
      <c r="C49" t="str">
        <f>変換!D49</f>
        <v/>
      </c>
      <c r="D49" t="str">
        <f>""""&amp;変換!C49&amp;""""</f>
        <v>""</v>
      </c>
      <c r="E49" t="str">
        <f>"-samid "&amp;変換!E49</f>
        <v xml:space="preserve">-samid </v>
      </c>
      <c r="F49" t="str">
        <f>IF(変換!F49&lt;&gt;"","-pwd "&amp;変換!F49,"")</f>
        <v/>
      </c>
      <c r="G49" t="str">
        <f>IF(変換!G49&lt;&gt;"","-ln """&amp;変換!G49&amp;"""","")</f>
        <v/>
      </c>
      <c r="H49" t="str">
        <f>IF(変換!H49&lt;&gt;"","-fn """&amp;変換!H49&amp;"""","")</f>
        <v/>
      </c>
      <c r="I49" t="str">
        <f>IF(変換!I49&lt;&gt;"","-display """&amp;変換!I49&amp;"""","")</f>
        <v/>
      </c>
      <c r="J49" t="str">
        <f>IF(変換!L49&lt;&gt;"","-desc """&amp;変換!L49&amp;"""","")</f>
        <v/>
      </c>
      <c r="K49" t="str">
        <f>IF(変換!M49&lt;&gt;"","-profile """&amp;変換!M49&amp;"""","")</f>
        <v/>
      </c>
      <c r="L49" t="str">
        <f>IF(変換!N49&lt;&gt;"","-loscr """&amp;変換!N49&amp;"""","")</f>
        <v/>
      </c>
      <c r="M49" t="str">
        <f>IF(変換!O49&lt;&gt;"","-hmdrv """&amp;変換!O49&amp;"""","")</f>
        <v/>
      </c>
      <c r="N49" t="str">
        <f>IF(変換!N49&lt;&gt;"","-hmdir """&amp;変換!P49&amp;"""","")</f>
        <v/>
      </c>
      <c r="O49" t="str">
        <f>IF(C49="user","-upn "&amp;変換!E49&amp;"@"&amp;入力シート!$K$5,"")</f>
        <v/>
      </c>
      <c r="P49" t="str">
        <f>IF(C49="user","-mustchpwd "&amp;入力シート!$G$6,"")</f>
        <v/>
      </c>
    </row>
    <row r="50" spans="2:16" x14ac:dyDescent="0.15">
      <c r="B50" t="s">
        <v>26</v>
      </c>
      <c r="C50" t="str">
        <f>変換!D50</f>
        <v/>
      </c>
      <c r="D50" t="str">
        <f>""""&amp;変換!C50&amp;""""</f>
        <v>""</v>
      </c>
      <c r="E50" t="str">
        <f>"-samid "&amp;変換!E50</f>
        <v xml:space="preserve">-samid </v>
      </c>
      <c r="F50" t="str">
        <f>IF(変換!F50&lt;&gt;"","-pwd "&amp;変換!F50,"")</f>
        <v/>
      </c>
      <c r="G50" t="str">
        <f>IF(変換!G50&lt;&gt;"","-ln """&amp;変換!G50&amp;"""","")</f>
        <v/>
      </c>
      <c r="H50" t="str">
        <f>IF(変換!H50&lt;&gt;"","-fn """&amp;変換!H50&amp;"""","")</f>
        <v/>
      </c>
      <c r="I50" t="str">
        <f>IF(変換!I50&lt;&gt;"","-display """&amp;変換!I50&amp;"""","")</f>
        <v/>
      </c>
      <c r="J50" t="str">
        <f>IF(変換!L50&lt;&gt;"","-desc """&amp;変換!L50&amp;"""","")</f>
        <v/>
      </c>
      <c r="K50" t="str">
        <f>IF(変換!M50&lt;&gt;"","-profile """&amp;変換!M50&amp;"""","")</f>
        <v/>
      </c>
      <c r="L50" t="str">
        <f>IF(変換!N50&lt;&gt;"","-loscr """&amp;変換!N50&amp;"""","")</f>
        <v/>
      </c>
      <c r="M50" t="str">
        <f>IF(変換!O50&lt;&gt;"","-hmdrv """&amp;変換!O50&amp;"""","")</f>
        <v/>
      </c>
      <c r="N50" t="str">
        <f>IF(変換!N50&lt;&gt;"","-hmdir """&amp;変換!P50&amp;"""","")</f>
        <v/>
      </c>
      <c r="O50" t="str">
        <f>IF(C50="user","-upn "&amp;変換!E50&amp;"@"&amp;入力シート!$K$5,"")</f>
        <v/>
      </c>
      <c r="P50" t="str">
        <f>IF(C50="user","-mustchpwd "&amp;入力シート!$G$6,"")</f>
        <v/>
      </c>
    </row>
    <row r="51" spans="2:16" x14ac:dyDescent="0.15">
      <c r="B51" t="s">
        <v>26</v>
      </c>
      <c r="C51" t="str">
        <f>変換!D51</f>
        <v/>
      </c>
      <c r="D51" t="str">
        <f>""""&amp;変換!C51&amp;""""</f>
        <v>""</v>
      </c>
      <c r="E51" t="str">
        <f>"-samid "&amp;変換!E51</f>
        <v xml:space="preserve">-samid </v>
      </c>
      <c r="F51" t="str">
        <f>IF(変換!F51&lt;&gt;"","-pwd "&amp;変換!F51,"")</f>
        <v/>
      </c>
      <c r="G51" t="str">
        <f>IF(変換!G51&lt;&gt;"","-ln """&amp;変換!G51&amp;"""","")</f>
        <v/>
      </c>
      <c r="H51" t="str">
        <f>IF(変換!H51&lt;&gt;"","-fn """&amp;変換!H51&amp;"""","")</f>
        <v/>
      </c>
      <c r="I51" t="str">
        <f>IF(変換!I51&lt;&gt;"","-display """&amp;変換!I51&amp;"""","")</f>
        <v/>
      </c>
      <c r="J51" t="str">
        <f>IF(変換!L51&lt;&gt;"","-desc """&amp;変換!L51&amp;"""","")</f>
        <v/>
      </c>
      <c r="K51" t="str">
        <f>IF(変換!M51&lt;&gt;"","-profile """&amp;変換!M51&amp;"""","")</f>
        <v/>
      </c>
      <c r="L51" t="str">
        <f>IF(変換!N51&lt;&gt;"","-loscr """&amp;変換!N51&amp;"""","")</f>
        <v/>
      </c>
      <c r="M51" t="str">
        <f>IF(変換!O51&lt;&gt;"","-hmdrv """&amp;変換!O51&amp;"""","")</f>
        <v/>
      </c>
      <c r="N51" t="str">
        <f>IF(変換!N51&lt;&gt;"","-hmdir """&amp;変換!P51&amp;"""","")</f>
        <v/>
      </c>
      <c r="O51" t="str">
        <f>IF(C51="user","-upn "&amp;変換!E51&amp;"@"&amp;入力シート!$K$5,"")</f>
        <v/>
      </c>
      <c r="P51" t="str">
        <f>IF(C51="user","-mustchpwd "&amp;入力シート!$G$6,"")</f>
        <v/>
      </c>
    </row>
    <row r="52" spans="2:16" x14ac:dyDescent="0.15">
      <c r="B52" t="s">
        <v>26</v>
      </c>
      <c r="C52" t="str">
        <f>変換!D52</f>
        <v/>
      </c>
      <c r="D52" t="str">
        <f>""""&amp;変換!C52&amp;""""</f>
        <v>""</v>
      </c>
      <c r="E52" t="str">
        <f>"-samid "&amp;変換!E52</f>
        <v xml:space="preserve">-samid </v>
      </c>
      <c r="F52" t="str">
        <f>IF(変換!F52&lt;&gt;"","-pwd "&amp;変換!F52,"")</f>
        <v/>
      </c>
      <c r="G52" t="str">
        <f>IF(変換!G52&lt;&gt;"","-ln """&amp;変換!G52&amp;"""","")</f>
        <v/>
      </c>
      <c r="H52" t="str">
        <f>IF(変換!H52&lt;&gt;"","-fn """&amp;変換!H52&amp;"""","")</f>
        <v/>
      </c>
      <c r="I52" t="str">
        <f>IF(変換!I52&lt;&gt;"","-display """&amp;変換!I52&amp;"""","")</f>
        <v/>
      </c>
      <c r="J52" t="str">
        <f>IF(変換!L52&lt;&gt;"","-desc """&amp;変換!L52&amp;"""","")</f>
        <v/>
      </c>
      <c r="K52" t="str">
        <f>IF(変換!M52&lt;&gt;"","-profile """&amp;変換!M52&amp;"""","")</f>
        <v/>
      </c>
      <c r="L52" t="str">
        <f>IF(変換!N52&lt;&gt;"","-loscr """&amp;変換!N52&amp;"""","")</f>
        <v/>
      </c>
      <c r="M52" t="str">
        <f>IF(変換!O52&lt;&gt;"","-hmdrv """&amp;変換!O52&amp;"""","")</f>
        <v/>
      </c>
      <c r="N52" t="str">
        <f>IF(変換!N52&lt;&gt;"","-hmdir """&amp;変換!P52&amp;"""","")</f>
        <v/>
      </c>
      <c r="O52" t="str">
        <f>IF(C52="user","-upn "&amp;変換!E52&amp;"@"&amp;入力シート!$K$5,"")</f>
        <v/>
      </c>
      <c r="P52" t="str">
        <f>IF(C52="user","-mustchpwd "&amp;入力シート!$G$6,"")</f>
        <v/>
      </c>
    </row>
    <row r="53" spans="2:16" x14ac:dyDescent="0.15">
      <c r="B53" t="s">
        <v>26</v>
      </c>
      <c r="C53" t="str">
        <f>変換!D53</f>
        <v/>
      </c>
      <c r="D53" t="str">
        <f>""""&amp;変換!C53&amp;""""</f>
        <v>""</v>
      </c>
      <c r="E53" t="str">
        <f>"-samid "&amp;変換!E53</f>
        <v xml:space="preserve">-samid </v>
      </c>
      <c r="F53" t="str">
        <f>IF(変換!F53&lt;&gt;"","-pwd "&amp;変換!F53,"")</f>
        <v/>
      </c>
      <c r="G53" t="str">
        <f>IF(変換!G53&lt;&gt;"","-ln """&amp;変換!G53&amp;"""","")</f>
        <v/>
      </c>
      <c r="H53" t="str">
        <f>IF(変換!H53&lt;&gt;"","-fn """&amp;変換!H53&amp;"""","")</f>
        <v/>
      </c>
      <c r="I53" t="str">
        <f>IF(変換!I53&lt;&gt;"","-display """&amp;変換!I53&amp;"""","")</f>
        <v/>
      </c>
      <c r="J53" t="str">
        <f>IF(変換!L53&lt;&gt;"","-desc """&amp;変換!L53&amp;"""","")</f>
        <v/>
      </c>
      <c r="K53" t="str">
        <f>IF(変換!M53&lt;&gt;"","-profile """&amp;変換!M53&amp;"""","")</f>
        <v/>
      </c>
      <c r="L53" t="str">
        <f>IF(変換!N53&lt;&gt;"","-loscr """&amp;変換!N53&amp;"""","")</f>
        <v/>
      </c>
      <c r="M53" t="str">
        <f>IF(変換!O53&lt;&gt;"","-hmdrv """&amp;変換!O53&amp;"""","")</f>
        <v/>
      </c>
      <c r="N53" t="str">
        <f>IF(変換!N53&lt;&gt;"","-hmdir """&amp;変換!P53&amp;"""","")</f>
        <v/>
      </c>
      <c r="O53" t="str">
        <f>IF(C53="user","-upn "&amp;変換!E53&amp;"@"&amp;入力シート!$K$5,"")</f>
        <v/>
      </c>
      <c r="P53" t="str">
        <f>IF(C53="user","-mustchpwd "&amp;入力シート!$G$6,"")</f>
        <v/>
      </c>
    </row>
    <row r="54" spans="2:16" x14ac:dyDescent="0.15">
      <c r="B54" t="s">
        <v>26</v>
      </c>
      <c r="C54" t="str">
        <f>変換!D54</f>
        <v/>
      </c>
      <c r="D54" t="str">
        <f>""""&amp;変換!C54&amp;""""</f>
        <v>""</v>
      </c>
      <c r="E54" t="str">
        <f>"-samid "&amp;変換!E54</f>
        <v xml:space="preserve">-samid </v>
      </c>
      <c r="F54" t="str">
        <f>IF(変換!F54&lt;&gt;"","-pwd "&amp;変換!F54,"")</f>
        <v/>
      </c>
      <c r="G54" t="str">
        <f>IF(変換!G54&lt;&gt;"","-ln """&amp;変換!G54&amp;"""","")</f>
        <v/>
      </c>
      <c r="H54" t="str">
        <f>IF(変換!H54&lt;&gt;"","-fn """&amp;変換!H54&amp;"""","")</f>
        <v/>
      </c>
      <c r="I54" t="str">
        <f>IF(変換!I54&lt;&gt;"","-display """&amp;変換!I54&amp;"""","")</f>
        <v/>
      </c>
      <c r="J54" t="str">
        <f>IF(変換!L54&lt;&gt;"","-desc """&amp;変換!L54&amp;"""","")</f>
        <v/>
      </c>
      <c r="K54" t="str">
        <f>IF(変換!M54&lt;&gt;"","-profile """&amp;変換!M54&amp;"""","")</f>
        <v/>
      </c>
      <c r="L54" t="str">
        <f>IF(変換!N54&lt;&gt;"","-loscr """&amp;変換!N54&amp;"""","")</f>
        <v/>
      </c>
      <c r="M54" t="str">
        <f>IF(変換!O54&lt;&gt;"","-hmdrv """&amp;変換!O54&amp;"""","")</f>
        <v/>
      </c>
      <c r="N54" t="str">
        <f>IF(変換!N54&lt;&gt;"","-hmdir """&amp;変換!P54&amp;"""","")</f>
        <v/>
      </c>
      <c r="O54" t="str">
        <f>IF(C54="user","-upn "&amp;変換!E54&amp;"@"&amp;入力シート!$K$5,"")</f>
        <v/>
      </c>
      <c r="P54" t="str">
        <f>IF(C54="user","-mustchpwd "&amp;入力シート!$G$6,"")</f>
        <v/>
      </c>
    </row>
    <row r="55" spans="2:16" x14ac:dyDescent="0.15">
      <c r="B55" t="s">
        <v>26</v>
      </c>
      <c r="C55" t="str">
        <f>変換!D55</f>
        <v/>
      </c>
      <c r="D55" t="str">
        <f>""""&amp;変換!C55&amp;""""</f>
        <v>""</v>
      </c>
      <c r="E55" t="str">
        <f>"-samid "&amp;変換!E55</f>
        <v xml:space="preserve">-samid </v>
      </c>
      <c r="F55" t="str">
        <f>IF(変換!F55&lt;&gt;"","-pwd "&amp;変換!F55,"")</f>
        <v/>
      </c>
      <c r="G55" t="str">
        <f>IF(変換!G55&lt;&gt;"","-ln """&amp;変換!G55&amp;"""","")</f>
        <v/>
      </c>
      <c r="H55" t="str">
        <f>IF(変換!H55&lt;&gt;"","-fn """&amp;変換!H55&amp;"""","")</f>
        <v/>
      </c>
      <c r="I55" t="str">
        <f>IF(変換!I55&lt;&gt;"","-display """&amp;変換!I55&amp;"""","")</f>
        <v/>
      </c>
      <c r="J55" t="str">
        <f>IF(変換!L55&lt;&gt;"","-desc """&amp;変換!L55&amp;"""","")</f>
        <v/>
      </c>
      <c r="K55" t="str">
        <f>IF(変換!M55&lt;&gt;"","-profile """&amp;変換!M55&amp;"""","")</f>
        <v/>
      </c>
      <c r="L55" t="str">
        <f>IF(変換!N55&lt;&gt;"","-loscr """&amp;変換!N55&amp;"""","")</f>
        <v/>
      </c>
      <c r="M55" t="str">
        <f>IF(変換!O55&lt;&gt;"","-hmdrv """&amp;変換!O55&amp;"""","")</f>
        <v/>
      </c>
      <c r="N55" t="str">
        <f>IF(変換!N55&lt;&gt;"","-hmdir """&amp;変換!P55&amp;"""","")</f>
        <v/>
      </c>
      <c r="O55" t="str">
        <f>IF(C55="user","-upn "&amp;変換!E55&amp;"@"&amp;入力シート!$K$5,"")</f>
        <v/>
      </c>
      <c r="P55" t="str">
        <f>IF(C55="user","-mustchpwd "&amp;入力シート!$G$6,"")</f>
        <v/>
      </c>
    </row>
    <row r="56" spans="2:16" x14ac:dyDescent="0.15">
      <c r="B56" t="s">
        <v>26</v>
      </c>
      <c r="C56" t="str">
        <f>変換!D56</f>
        <v/>
      </c>
      <c r="D56" t="str">
        <f>""""&amp;変換!C56&amp;""""</f>
        <v>""</v>
      </c>
      <c r="E56" t="str">
        <f>"-samid "&amp;変換!E56</f>
        <v xml:space="preserve">-samid </v>
      </c>
      <c r="F56" t="str">
        <f>IF(変換!F56&lt;&gt;"","-pwd "&amp;変換!F56,"")</f>
        <v/>
      </c>
      <c r="G56" t="str">
        <f>IF(変換!G56&lt;&gt;"","-ln """&amp;変換!G56&amp;"""","")</f>
        <v/>
      </c>
      <c r="H56" t="str">
        <f>IF(変換!H56&lt;&gt;"","-fn """&amp;変換!H56&amp;"""","")</f>
        <v/>
      </c>
      <c r="I56" t="str">
        <f>IF(変換!I56&lt;&gt;"","-display """&amp;変換!I56&amp;"""","")</f>
        <v/>
      </c>
      <c r="J56" t="str">
        <f>IF(変換!L56&lt;&gt;"","-desc """&amp;変換!L56&amp;"""","")</f>
        <v/>
      </c>
      <c r="K56" t="str">
        <f>IF(変換!M56&lt;&gt;"","-profile """&amp;変換!M56&amp;"""","")</f>
        <v/>
      </c>
      <c r="L56" t="str">
        <f>IF(変換!N56&lt;&gt;"","-loscr """&amp;変換!N56&amp;"""","")</f>
        <v/>
      </c>
      <c r="M56" t="str">
        <f>IF(変換!O56&lt;&gt;"","-hmdrv """&amp;変換!O56&amp;"""","")</f>
        <v/>
      </c>
      <c r="N56" t="str">
        <f>IF(変換!N56&lt;&gt;"","-hmdir """&amp;変換!P56&amp;"""","")</f>
        <v/>
      </c>
      <c r="O56" t="str">
        <f>IF(C56="user","-upn "&amp;変換!E56&amp;"@"&amp;入力シート!$K$5,"")</f>
        <v/>
      </c>
      <c r="P56" t="str">
        <f>IF(C56="user","-mustchpwd "&amp;入力シート!$G$6,"")</f>
        <v/>
      </c>
    </row>
    <row r="57" spans="2:16" x14ac:dyDescent="0.15">
      <c r="B57" t="s">
        <v>26</v>
      </c>
      <c r="C57" t="str">
        <f>変換!D57</f>
        <v/>
      </c>
      <c r="D57" t="str">
        <f>""""&amp;変換!C57&amp;""""</f>
        <v>""</v>
      </c>
      <c r="E57" t="str">
        <f>"-samid "&amp;変換!E57</f>
        <v xml:space="preserve">-samid </v>
      </c>
      <c r="F57" t="str">
        <f>IF(変換!F57&lt;&gt;"","-pwd "&amp;変換!F57,"")</f>
        <v/>
      </c>
      <c r="G57" t="str">
        <f>IF(変換!G57&lt;&gt;"","-ln """&amp;変換!G57&amp;"""","")</f>
        <v/>
      </c>
      <c r="H57" t="str">
        <f>IF(変換!H57&lt;&gt;"","-fn """&amp;変換!H57&amp;"""","")</f>
        <v/>
      </c>
      <c r="I57" t="str">
        <f>IF(変換!I57&lt;&gt;"","-display """&amp;変換!I57&amp;"""","")</f>
        <v/>
      </c>
      <c r="J57" t="str">
        <f>IF(変換!L57&lt;&gt;"","-desc """&amp;変換!L57&amp;"""","")</f>
        <v/>
      </c>
      <c r="K57" t="str">
        <f>IF(変換!M57&lt;&gt;"","-profile """&amp;変換!M57&amp;"""","")</f>
        <v/>
      </c>
      <c r="L57" t="str">
        <f>IF(変換!N57&lt;&gt;"","-loscr """&amp;変換!N57&amp;"""","")</f>
        <v/>
      </c>
      <c r="M57" t="str">
        <f>IF(変換!O57&lt;&gt;"","-hmdrv """&amp;変換!O57&amp;"""","")</f>
        <v/>
      </c>
      <c r="N57" t="str">
        <f>IF(変換!N57&lt;&gt;"","-hmdir """&amp;変換!P57&amp;"""","")</f>
        <v/>
      </c>
      <c r="O57" t="str">
        <f>IF(C57="user","-upn "&amp;変換!E57&amp;"@"&amp;入力シート!$K$5,"")</f>
        <v/>
      </c>
      <c r="P57" t="str">
        <f>IF(C57="user","-mustchpwd "&amp;入力シート!$G$6,"")</f>
        <v/>
      </c>
    </row>
    <row r="58" spans="2:16" x14ac:dyDescent="0.15">
      <c r="B58" t="s">
        <v>26</v>
      </c>
      <c r="C58" t="str">
        <f>変換!D58</f>
        <v/>
      </c>
      <c r="D58" t="str">
        <f>""""&amp;変換!C58&amp;""""</f>
        <v>""</v>
      </c>
      <c r="E58" t="str">
        <f>"-samid "&amp;変換!E58</f>
        <v xml:space="preserve">-samid </v>
      </c>
      <c r="F58" t="str">
        <f>IF(変換!F58&lt;&gt;"","-pwd "&amp;変換!F58,"")</f>
        <v/>
      </c>
      <c r="G58" t="str">
        <f>IF(変換!G58&lt;&gt;"","-ln """&amp;変換!G58&amp;"""","")</f>
        <v/>
      </c>
      <c r="H58" t="str">
        <f>IF(変換!H58&lt;&gt;"","-fn """&amp;変換!H58&amp;"""","")</f>
        <v/>
      </c>
      <c r="I58" t="str">
        <f>IF(変換!I58&lt;&gt;"","-display """&amp;変換!I58&amp;"""","")</f>
        <v/>
      </c>
      <c r="J58" t="str">
        <f>IF(変換!L58&lt;&gt;"","-desc """&amp;変換!L58&amp;"""","")</f>
        <v/>
      </c>
      <c r="K58" t="str">
        <f>IF(変換!M58&lt;&gt;"","-profile """&amp;変換!M58&amp;"""","")</f>
        <v/>
      </c>
      <c r="L58" t="str">
        <f>IF(変換!N58&lt;&gt;"","-loscr """&amp;変換!N58&amp;"""","")</f>
        <v/>
      </c>
      <c r="M58" t="str">
        <f>IF(変換!O58&lt;&gt;"","-hmdrv """&amp;変換!O58&amp;"""","")</f>
        <v/>
      </c>
      <c r="N58" t="str">
        <f>IF(変換!N58&lt;&gt;"","-hmdir """&amp;変換!P58&amp;"""","")</f>
        <v/>
      </c>
      <c r="O58" t="str">
        <f>IF(C58="user","-upn "&amp;変換!E58&amp;"@"&amp;入力シート!$K$5,"")</f>
        <v/>
      </c>
      <c r="P58" t="str">
        <f>IF(C58="user","-mustchpwd "&amp;入力シート!$G$6,"")</f>
        <v/>
      </c>
    </row>
    <row r="59" spans="2:16" x14ac:dyDescent="0.15">
      <c r="B59" t="s">
        <v>26</v>
      </c>
      <c r="C59" t="str">
        <f>変換!D59</f>
        <v/>
      </c>
      <c r="D59" t="str">
        <f>""""&amp;変換!C59&amp;""""</f>
        <v>""</v>
      </c>
      <c r="E59" t="str">
        <f>"-samid "&amp;変換!E59</f>
        <v xml:space="preserve">-samid </v>
      </c>
      <c r="F59" t="str">
        <f>IF(変換!F59&lt;&gt;"","-pwd "&amp;変換!F59,"")</f>
        <v/>
      </c>
      <c r="G59" t="str">
        <f>IF(変換!G59&lt;&gt;"","-ln """&amp;変換!G59&amp;"""","")</f>
        <v/>
      </c>
      <c r="H59" t="str">
        <f>IF(変換!H59&lt;&gt;"","-fn """&amp;変換!H59&amp;"""","")</f>
        <v/>
      </c>
      <c r="I59" t="str">
        <f>IF(変換!I59&lt;&gt;"","-display """&amp;変換!I59&amp;"""","")</f>
        <v/>
      </c>
      <c r="J59" t="str">
        <f>IF(変換!L59&lt;&gt;"","-desc """&amp;変換!L59&amp;"""","")</f>
        <v/>
      </c>
      <c r="K59" t="str">
        <f>IF(変換!M59&lt;&gt;"","-profile """&amp;変換!M59&amp;"""","")</f>
        <v/>
      </c>
      <c r="L59" t="str">
        <f>IF(変換!N59&lt;&gt;"","-loscr """&amp;変換!N59&amp;"""","")</f>
        <v/>
      </c>
      <c r="M59" t="str">
        <f>IF(変換!O59&lt;&gt;"","-hmdrv """&amp;変換!O59&amp;"""","")</f>
        <v/>
      </c>
      <c r="N59" t="str">
        <f>IF(変換!N59&lt;&gt;"","-hmdir """&amp;変換!P59&amp;"""","")</f>
        <v/>
      </c>
      <c r="O59" t="str">
        <f>IF(C59="user","-upn "&amp;変換!E59&amp;"@"&amp;入力シート!$K$5,"")</f>
        <v/>
      </c>
      <c r="P59" t="str">
        <f>IF(C59="user","-mustchpwd "&amp;入力シート!$G$6,"")</f>
        <v/>
      </c>
    </row>
    <row r="60" spans="2:16" x14ac:dyDescent="0.15">
      <c r="B60" t="s">
        <v>26</v>
      </c>
      <c r="C60" t="str">
        <f>変換!D60</f>
        <v/>
      </c>
      <c r="D60" t="str">
        <f>""""&amp;変換!C60&amp;""""</f>
        <v>""</v>
      </c>
      <c r="E60" t="str">
        <f>"-samid "&amp;変換!E60</f>
        <v xml:space="preserve">-samid </v>
      </c>
      <c r="F60" t="str">
        <f>IF(変換!F60&lt;&gt;"","-pwd "&amp;変換!F60,"")</f>
        <v/>
      </c>
      <c r="G60" t="str">
        <f>IF(変換!G60&lt;&gt;"","-ln """&amp;変換!G60&amp;"""","")</f>
        <v/>
      </c>
      <c r="H60" t="str">
        <f>IF(変換!H60&lt;&gt;"","-fn """&amp;変換!H60&amp;"""","")</f>
        <v/>
      </c>
      <c r="I60" t="str">
        <f>IF(変換!I60&lt;&gt;"","-display """&amp;変換!I60&amp;"""","")</f>
        <v/>
      </c>
      <c r="J60" t="str">
        <f>IF(変換!L60&lt;&gt;"","-desc """&amp;変換!L60&amp;"""","")</f>
        <v/>
      </c>
      <c r="K60" t="str">
        <f>IF(変換!M60&lt;&gt;"","-profile """&amp;変換!M60&amp;"""","")</f>
        <v/>
      </c>
      <c r="L60" t="str">
        <f>IF(変換!N60&lt;&gt;"","-loscr """&amp;変換!N60&amp;"""","")</f>
        <v/>
      </c>
      <c r="M60" t="str">
        <f>IF(変換!O60&lt;&gt;"","-hmdrv """&amp;変換!O60&amp;"""","")</f>
        <v/>
      </c>
      <c r="N60" t="str">
        <f>IF(変換!N60&lt;&gt;"","-hmdir """&amp;変換!P60&amp;"""","")</f>
        <v/>
      </c>
      <c r="O60" t="str">
        <f>IF(C60="user","-upn "&amp;変換!E60&amp;"@"&amp;入力シート!$K$5,"")</f>
        <v/>
      </c>
      <c r="P60" t="str">
        <f>IF(C60="user","-mustchpwd "&amp;入力シート!$G$6,"")</f>
        <v/>
      </c>
    </row>
    <row r="61" spans="2:16" x14ac:dyDescent="0.15">
      <c r="B61" t="s">
        <v>26</v>
      </c>
      <c r="C61" t="str">
        <f>変換!D61</f>
        <v/>
      </c>
      <c r="D61" t="str">
        <f>""""&amp;変換!C61&amp;""""</f>
        <v>""</v>
      </c>
      <c r="E61" t="str">
        <f>"-samid "&amp;変換!E61</f>
        <v xml:space="preserve">-samid </v>
      </c>
      <c r="F61" t="str">
        <f>IF(変換!F61&lt;&gt;"","-pwd "&amp;変換!F61,"")</f>
        <v/>
      </c>
      <c r="G61" t="str">
        <f>IF(変換!G61&lt;&gt;"","-ln """&amp;変換!G61&amp;"""","")</f>
        <v/>
      </c>
      <c r="H61" t="str">
        <f>IF(変換!H61&lt;&gt;"","-fn """&amp;変換!H61&amp;"""","")</f>
        <v/>
      </c>
      <c r="I61" t="str">
        <f>IF(変換!I61&lt;&gt;"","-display """&amp;変換!I61&amp;"""","")</f>
        <v/>
      </c>
      <c r="J61" t="str">
        <f>IF(変換!L61&lt;&gt;"","-desc """&amp;変換!L61&amp;"""","")</f>
        <v/>
      </c>
      <c r="K61" t="str">
        <f>IF(変換!M61&lt;&gt;"","-profile """&amp;変換!M61&amp;"""","")</f>
        <v/>
      </c>
      <c r="L61" t="str">
        <f>IF(変換!N61&lt;&gt;"","-loscr """&amp;変換!N61&amp;"""","")</f>
        <v/>
      </c>
      <c r="M61" t="str">
        <f>IF(変換!O61&lt;&gt;"","-hmdrv """&amp;変換!O61&amp;"""","")</f>
        <v/>
      </c>
      <c r="N61" t="str">
        <f>IF(変換!N61&lt;&gt;"","-hmdir """&amp;変換!P61&amp;"""","")</f>
        <v/>
      </c>
      <c r="O61" t="str">
        <f>IF(C61="user","-upn "&amp;変換!E61&amp;"@"&amp;入力シート!$K$5,"")</f>
        <v/>
      </c>
      <c r="P61" t="str">
        <f>IF(C61="user","-mustchpwd "&amp;入力シート!$G$6,"")</f>
        <v/>
      </c>
    </row>
    <row r="62" spans="2:16" x14ac:dyDescent="0.15">
      <c r="B62" t="s">
        <v>26</v>
      </c>
      <c r="C62" t="str">
        <f>変換!D62</f>
        <v/>
      </c>
      <c r="D62" t="str">
        <f>""""&amp;変換!C62&amp;""""</f>
        <v>""</v>
      </c>
      <c r="E62" t="str">
        <f>"-samid "&amp;変換!E62</f>
        <v xml:space="preserve">-samid </v>
      </c>
      <c r="F62" t="str">
        <f>IF(変換!F62&lt;&gt;"","-pwd "&amp;変換!F62,"")</f>
        <v/>
      </c>
      <c r="G62" t="str">
        <f>IF(変換!G62&lt;&gt;"","-ln """&amp;変換!G62&amp;"""","")</f>
        <v/>
      </c>
      <c r="H62" t="str">
        <f>IF(変換!H62&lt;&gt;"","-fn """&amp;変換!H62&amp;"""","")</f>
        <v/>
      </c>
      <c r="I62" t="str">
        <f>IF(変換!I62&lt;&gt;"","-display """&amp;変換!I62&amp;"""","")</f>
        <v/>
      </c>
      <c r="J62" t="str">
        <f>IF(変換!L62&lt;&gt;"","-desc """&amp;変換!L62&amp;"""","")</f>
        <v/>
      </c>
      <c r="K62" t="str">
        <f>IF(変換!M62&lt;&gt;"","-profile """&amp;変換!M62&amp;"""","")</f>
        <v/>
      </c>
      <c r="L62" t="str">
        <f>IF(変換!N62&lt;&gt;"","-loscr """&amp;変換!N62&amp;"""","")</f>
        <v/>
      </c>
      <c r="M62" t="str">
        <f>IF(変換!O62&lt;&gt;"","-hmdrv """&amp;変換!O62&amp;"""","")</f>
        <v/>
      </c>
      <c r="N62" t="str">
        <f>IF(変換!N62&lt;&gt;"","-hmdir """&amp;変換!P62&amp;"""","")</f>
        <v/>
      </c>
      <c r="O62" t="str">
        <f>IF(C62="user","-upn "&amp;変換!E62&amp;"@"&amp;入力シート!$K$5,"")</f>
        <v/>
      </c>
      <c r="P62" t="str">
        <f>IF(C62="user","-mustchpwd "&amp;入力シート!$G$6,"")</f>
        <v/>
      </c>
    </row>
    <row r="63" spans="2:16" x14ac:dyDescent="0.15">
      <c r="B63" t="s">
        <v>26</v>
      </c>
      <c r="C63" t="str">
        <f>変換!D63</f>
        <v/>
      </c>
      <c r="D63" t="str">
        <f>""""&amp;変換!C63&amp;""""</f>
        <v>""</v>
      </c>
      <c r="E63" t="str">
        <f>"-samid "&amp;変換!E63</f>
        <v xml:space="preserve">-samid </v>
      </c>
      <c r="F63" t="str">
        <f>IF(変換!F63&lt;&gt;"","-pwd "&amp;変換!F63,"")</f>
        <v/>
      </c>
      <c r="G63" t="str">
        <f>IF(変換!G63&lt;&gt;"","-ln """&amp;変換!G63&amp;"""","")</f>
        <v/>
      </c>
      <c r="H63" t="str">
        <f>IF(変換!H63&lt;&gt;"","-fn """&amp;変換!H63&amp;"""","")</f>
        <v/>
      </c>
      <c r="I63" t="str">
        <f>IF(変換!I63&lt;&gt;"","-display """&amp;変換!I63&amp;"""","")</f>
        <v/>
      </c>
      <c r="J63" t="str">
        <f>IF(変換!L63&lt;&gt;"","-desc """&amp;変換!L63&amp;"""","")</f>
        <v/>
      </c>
      <c r="K63" t="str">
        <f>IF(変換!M63&lt;&gt;"","-profile """&amp;変換!M63&amp;"""","")</f>
        <v/>
      </c>
      <c r="L63" t="str">
        <f>IF(変換!N63&lt;&gt;"","-loscr """&amp;変換!N63&amp;"""","")</f>
        <v/>
      </c>
      <c r="M63" t="str">
        <f>IF(変換!O63&lt;&gt;"","-hmdrv """&amp;変換!O63&amp;"""","")</f>
        <v/>
      </c>
      <c r="N63" t="str">
        <f>IF(変換!N63&lt;&gt;"","-hmdir """&amp;変換!P63&amp;"""","")</f>
        <v/>
      </c>
      <c r="O63" t="str">
        <f>IF(C63="user","-upn "&amp;変換!E63&amp;"@"&amp;入力シート!$K$5,"")</f>
        <v/>
      </c>
      <c r="P63" t="str">
        <f>IF(C63="user","-mustchpwd "&amp;入力シート!$G$6,"")</f>
        <v/>
      </c>
    </row>
    <row r="64" spans="2:16" x14ac:dyDescent="0.15">
      <c r="B64" t="s">
        <v>26</v>
      </c>
      <c r="C64" t="str">
        <f>変換!D64</f>
        <v/>
      </c>
      <c r="D64" t="str">
        <f>""""&amp;変換!C64&amp;""""</f>
        <v>""</v>
      </c>
      <c r="E64" t="str">
        <f>"-samid "&amp;変換!E64</f>
        <v xml:space="preserve">-samid </v>
      </c>
      <c r="F64" t="str">
        <f>IF(変換!F64&lt;&gt;"","-pwd "&amp;変換!F64,"")</f>
        <v/>
      </c>
      <c r="G64" t="str">
        <f>IF(変換!G64&lt;&gt;"","-ln """&amp;変換!G64&amp;"""","")</f>
        <v/>
      </c>
      <c r="H64" t="str">
        <f>IF(変換!H64&lt;&gt;"","-fn """&amp;変換!H64&amp;"""","")</f>
        <v/>
      </c>
      <c r="I64" t="str">
        <f>IF(変換!I64&lt;&gt;"","-display """&amp;変換!I64&amp;"""","")</f>
        <v/>
      </c>
      <c r="J64" t="str">
        <f>IF(変換!L64&lt;&gt;"","-desc """&amp;変換!L64&amp;"""","")</f>
        <v/>
      </c>
      <c r="K64" t="str">
        <f>IF(変換!M64&lt;&gt;"","-profile """&amp;変換!M64&amp;"""","")</f>
        <v/>
      </c>
      <c r="L64" t="str">
        <f>IF(変換!N64&lt;&gt;"","-loscr """&amp;変換!N64&amp;"""","")</f>
        <v/>
      </c>
      <c r="M64" t="str">
        <f>IF(変換!O64&lt;&gt;"","-hmdrv """&amp;変換!O64&amp;"""","")</f>
        <v/>
      </c>
      <c r="N64" t="str">
        <f>IF(変換!N64&lt;&gt;"","-hmdir """&amp;変換!P64&amp;"""","")</f>
        <v/>
      </c>
      <c r="O64" t="str">
        <f>IF(C64="user","-upn "&amp;変換!E64&amp;"@"&amp;入力シート!$K$5,"")</f>
        <v/>
      </c>
      <c r="P64" t="str">
        <f>IF(C64="user","-mustchpwd "&amp;入力シート!$G$6,"")</f>
        <v/>
      </c>
    </row>
    <row r="65" spans="2:16" x14ac:dyDescent="0.15">
      <c r="B65" t="s">
        <v>26</v>
      </c>
      <c r="C65" t="str">
        <f>変換!D65</f>
        <v/>
      </c>
      <c r="D65" t="str">
        <f>""""&amp;変換!C65&amp;""""</f>
        <v>""</v>
      </c>
      <c r="E65" t="str">
        <f>"-samid "&amp;変換!E65</f>
        <v xml:space="preserve">-samid </v>
      </c>
      <c r="F65" t="str">
        <f>IF(変換!F65&lt;&gt;"","-pwd "&amp;変換!F65,"")</f>
        <v/>
      </c>
      <c r="G65" t="str">
        <f>IF(変換!G65&lt;&gt;"","-ln """&amp;変換!G65&amp;"""","")</f>
        <v/>
      </c>
      <c r="H65" t="str">
        <f>IF(変換!H65&lt;&gt;"","-fn """&amp;変換!H65&amp;"""","")</f>
        <v/>
      </c>
      <c r="I65" t="str">
        <f>IF(変換!I65&lt;&gt;"","-display """&amp;変換!I65&amp;"""","")</f>
        <v/>
      </c>
      <c r="J65" t="str">
        <f>IF(変換!L65&lt;&gt;"","-desc """&amp;変換!L65&amp;"""","")</f>
        <v/>
      </c>
      <c r="K65" t="str">
        <f>IF(変換!M65&lt;&gt;"","-profile """&amp;変換!M65&amp;"""","")</f>
        <v/>
      </c>
      <c r="L65" t="str">
        <f>IF(変換!N65&lt;&gt;"","-loscr """&amp;変換!N65&amp;"""","")</f>
        <v/>
      </c>
      <c r="M65" t="str">
        <f>IF(変換!O65&lt;&gt;"","-hmdrv """&amp;変換!O65&amp;"""","")</f>
        <v/>
      </c>
      <c r="N65" t="str">
        <f>IF(変換!N65&lt;&gt;"","-hmdir """&amp;変換!P65&amp;"""","")</f>
        <v/>
      </c>
      <c r="O65" t="str">
        <f>IF(C65="user","-upn "&amp;変換!E65&amp;"@"&amp;入力シート!$K$5,"")</f>
        <v/>
      </c>
      <c r="P65" t="str">
        <f>IF(C65="user","-mustchpwd "&amp;入力シート!$G$6,"")</f>
        <v/>
      </c>
    </row>
    <row r="66" spans="2:16" x14ac:dyDescent="0.15">
      <c r="B66" t="s">
        <v>26</v>
      </c>
      <c r="C66" t="str">
        <f>変換!D66</f>
        <v/>
      </c>
      <c r="D66" t="str">
        <f>""""&amp;変換!C66&amp;""""</f>
        <v>""</v>
      </c>
      <c r="E66" t="str">
        <f>"-samid "&amp;変換!E66</f>
        <v xml:space="preserve">-samid </v>
      </c>
      <c r="F66" t="str">
        <f>IF(変換!F66&lt;&gt;"","-pwd "&amp;変換!F66,"")</f>
        <v/>
      </c>
      <c r="G66" t="str">
        <f>IF(変換!G66&lt;&gt;"","-ln """&amp;変換!G66&amp;"""","")</f>
        <v/>
      </c>
      <c r="H66" t="str">
        <f>IF(変換!H66&lt;&gt;"","-fn """&amp;変換!H66&amp;"""","")</f>
        <v/>
      </c>
      <c r="I66" t="str">
        <f>IF(変換!I66&lt;&gt;"","-display """&amp;変換!I66&amp;"""","")</f>
        <v/>
      </c>
      <c r="J66" t="str">
        <f>IF(変換!L66&lt;&gt;"","-desc """&amp;変換!L66&amp;"""","")</f>
        <v/>
      </c>
      <c r="K66" t="str">
        <f>IF(変換!M66&lt;&gt;"","-profile """&amp;変換!M66&amp;"""","")</f>
        <v/>
      </c>
      <c r="L66" t="str">
        <f>IF(変換!N66&lt;&gt;"","-loscr """&amp;変換!N66&amp;"""","")</f>
        <v/>
      </c>
      <c r="M66" t="str">
        <f>IF(変換!O66&lt;&gt;"","-hmdrv """&amp;変換!O66&amp;"""","")</f>
        <v/>
      </c>
      <c r="N66" t="str">
        <f>IF(変換!N66&lt;&gt;"","-hmdir """&amp;変換!P66&amp;"""","")</f>
        <v/>
      </c>
      <c r="O66" t="str">
        <f>IF(C66="user","-upn "&amp;変換!E66&amp;"@"&amp;入力シート!$K$5,"")</f>
        <v/>
      </c>
      <c r="P66" t="str">
        <f>IF(C66="user","-mustchpwd "&amp;入力シート!$G$6,"")</f>
        <v/>
      </c>
    </row>
    <row r="67" spans="2:16" x14ac:dyDescent="0.15">
      <c r="B67" t="s">
        <v>26</v>
      </c>
      <c r="C67" t="str">
        <f>変換!D67</f>
        <v/>
      </c>
      <c r="D67" t="str">
        <f>""""&amp;変換!C67&amp;""""</f>
        <v>""</v>
      </c>
      <c r="E67" t="str">
        <f>"-samid "&amp;変換!E67</f>
        <v xml:space="preserve">-samid </v>
      </c>
      <c r="F67" t="str">
        <f>IF(変換!F67&lt;&gt;"","-pwd "&amp;変換!F67,"")</f>
        <v/>
      </c>
      <c r="G67" t="str">
        <f>IF(変換!G67&lt;&gt;"","-ln """&amp;変換!G67&amp;"""","")</f>
        <v/>
      </c>
      <c r="H67" t="str">
        <f>IF(変換!H67&lt;&gt;"","-fn """&amp;変換!H67&amp;"""","")</f>
        <v/>
      </c>
      <c r="I67" t="str">
        <f>IF(変換!I67&lt;&gt;"","-display """&amp;変換!I67&amp;"""","")</f>
        <v/>
      </c>
      <c r="J67" t="str">
        <f>IF(変換!L67&lt;&gt;"","-desc """&amp;変換!L67&amp;"""","")</f>
        <v/>
      </c>
      <c r="K67" t="str">
        <f>IF(変換!M67&lt;&gt;"","-profile """&amp;変換!M67&amp;"""","")</f>
        <v/>
      </c>
      <c r="L67" t="str">
        <f>IF(変換!N67&lt;&gt;"","-loscr """&amp;変換!N67&amp;"""","")</f>
        <v/>
      </c>
      <c r="M67" t="str">
        <f>IF(変換!O67&lt;&gt;"","-hmdrv """&amp;変換!O67&amp;"""","")</f>
        <v/>
      </c>
      <c r="N67" t="str">
        <f>IF(変換!N67&lt;&gt;"","-hmdir """&amp;変換!P67&amp;"""","")</f>
        <v/>
      </c>
      <c r="O67" t="str">
        <f>IF(C67="user","-upn "&amp;変換!E67&amp;"@"&amp;入力シート!$K$5,"")</f>
        <v/>
      </c>
      <c r="P67" t="str">
        <f>IF(C67="user","-mustchpwd "&amp;入力シート!$G$6,"")</f>
        <v/>
      </c>
    </row>
    <row r="68" spans="2:16" x14ac:dyDescent="0.15">
      <c r="B68" t="s">
        <v>26</v>
      </c>
      <c r="C68" t="str">
        <f>変換!D68</f>
        <v/>
      </c>
      <c r="D68" t="str">
        <f>""""&amp;変換!C68&amp;""""</f>
        <v>""</v>
      </c>
      <c r="E68" t="str">
        <f>"-samid "&amp;変換!E68</f>
        <v xml:space="preserve">-samid </v>
      </c>
      <c r="F68" t="str">
        <f>IF(変換!F68&lt;&gt;"","-pwd "&amp;変換!F68,"")</f>
        <v/>
      </c>
      <c r="G68" t="str">
        <f>IF(変換!G68&lt;&gt;"","-ln """&amp;変換!G68&amp;"""","")</f>
        <v/>
      </c>
      <c r="H68" t="str">
        <f>IF(変換!H68&lt;&gt;"","-fn """&amp;変換!H68&amp;"""","")</f>
        <v/>
      </c>
      <c r="I68" t="str">
        <f>IF(変換!I68&lt;&gt;"","-display """&amp;変換!I68&amp;"""","")</f>
        <v/>
      </c>
      <c r="J68" t="str">
        <f>IF(変換!L68&lt;&gt;"","-desc """&amp;変換!L68&amp;"""","")</f>
        <v/>
      </c>
      <c r="K68" t="str">
        <f>IF(変換!M68&lt;&gt;"","-profile """&amp;変換!M68&amp;"""","")</f>
        <v/>
      </c>
      <c r="L68" t="str">
        <f>IF(変換!N68&lt;&gt;"","-loscr """&amp;変換!N68&amp;"""","")</f>
        <v/>
      </c>
      <c r="M68" t="str">
        <f>IF(変換!O68&lt;&gt;"","-hmdrv """&amp;変換!O68&amp;"""","")</f>
        <v/>
      </c>
      <c r="N68" t="str">
        <f>IF(変換!N68&lt;&gt;"","-hmdir """&amp;変換!P68&amp;"""","")</f>
        <v/>
      </c>
      <c r="O68" t="str">
        <f>IF(C68="user","-upn "&amp;変換!E68&amp;"@"&amp;入力シート!$K$5,"")</f>
        <v/>
      </c>
      <c r="P68" t="str">
        <f>IF(C68="user","-mustchpwd "&amp;入力シート!$G$6,"")</f>
        <v/>
      </c>
    </row>
    <row r="69" spans="2:16" x14ac:dyDescent="0.15">
      <c r="B69" t="s">
        <v>26</v>
      </c>
      <c r="C69" t="str">
        <f>変換!D69</f>
        <v/>
      </c>
      <c r="D69" t="str">
        <f>""""&amp;変換!C69&amp;""""</f>
        <v>""</v>
      </c>
      <c r="E69" t="str">
        <f>"-samid "&amp;変換!E69</f>
        <v xml:space="preserve">-samid </v>
      </c>
      <c r="F69" t="str">
        <f>IF(変換!F69&lt;&gt;"","-pwd "&amp;変換!F69,"")</f>
        <v/>
      </c>
      <c r="G69" t="str">
        <f>IF(変換!G69&lt;&gt;"","-ln """&amp;変換!G69&amp;"""","")</f>
        <v/>
      </c>
      <c r="H69" t="str">
        <f>IF(変換!H69&lt;&gt;"","-fn """&amp;変換!H69&amp;"""","")</f>
        <v/>
      </c>
      <c r="I69" t="str">
        <f>IF(変換!I69&lt;&gt;"","-display """&amp;変換!I69&amp;"""","")</f>
        <v/>
      </c>
      <c r="J69" t="str">
        <f>IF(変換!L69&lt;&gt;"","-desc """&amp;変換!L69&amp;"""","")</f>
        <v/>
      </c>
      <c r="K69" t="str">
        <f>IF(変換!M69&lt;&gt;"","-profile """&amp;変換!M69&amp;"""","")</f>
        <v/>
      </c>
      <c r="L69" t="str">
        <f>IF(変換!N69&lt;&gt;"","-loscr """&amp;変換!N69&amp;"""","")</f>
        <v/>
      </c>
      <c r="M69" t="str">
        <f>IF(変換!O69&lt;&gt;"","-hmdrv """&amp;変換!O69&amp;"""","")</f>
        <v/>
      </c>
      <c r="N69" t="str">
        <f>IF(変換!N69&lt;&gt;"","-hmdir """&amp;変換!P69&amp;"""","")</f>
        <v/>
      </c>
      <c r="O69" t="str">
        <f>IF(C69="user","-upn "&amp;変換!E69&amp;"@"&amp;入力シート!$K$5,"")</f>
        <v/>
      </c>
      <c r="P69" t="str">
        <f>IF(C69="user","-mustchpwd "&amp;入力シート!$G$6,"")</f>
        <v/>
      </c>
    </row>
    <row r="70" spans="2:16" x14ac:dyDescent="0.15">
      <c r="B70" t="s">
        <v>26</v>
      </c>
      <c r="C70" t="str">
        <f>変換!D70</f>
        <v/>
      </c>
      <c r="D70" t="str">
        <f>""""&amp;変換!C70&amp;""""</f>
        <v>""</v>
      </c>
      <c r="E70" t="str">
        <f>"-samid "&amp;変換!E70</f>
        <v xml:space="preserve">-samid </v>
      </c>
      <c r="F70" t="str">
        <f>IF(変換!F70&lt;&gt;"","-pwd "&amp;変換!F70,"")</f>
        <v/>
      </c>
      <c r="G70" t="str">
        <f>IF(変換!G70&lt;&gt;"","-ln """&amp;変換!G70&amp;"""","")</f>
        <v/>
      </c>
      <c r="H70" t="str">
        <f>IF(変換!H70&lt;&gt;"","-fn """&amp;変換!H70&amp;"""","")</f>
        <v/>
      </c>
      <c r="I70" t="str">
        <f>IF(変換!I70&lt;&gt;"","-display """&amp;変換!I70&amp;"""","")</f>
        <v/>
      </c>
      <c r="J70" t="str">
        <f>IF(変換!L70&lt;&gt;"","-desc """&amp;変換!L70&amp;"""","")</f>
        <v/>
      </c>
      <c r="K70" t="str">
        <f>IF(変換!M70&lt;&gt;"","-profile """&amp;変換!M70&amp;"""","")</f>
        <v/>
      </c>
      <c r="L70" t="str">
        <f>IF(変換!N70&lt;&gt;"","-loscr """&amp;変換!N70&amp;"""","")</f>
        <v/>
      </c>
      <c r="M70" t="str">
        <f>IF(変換!O70&lt;&gt;"","-hmdrv """&amp;変換!O70&amp;"""","")</f>
        <v/>
      </c>
      <c r="N70" t="str">
        <f>IF(変換!N70&lt;&gt;"","-hmdir """&amp;変換!P70&amp;"""","")</f>
        <v/>
      </c>
      <c r="O70" t="str">
        <f>IF(C70="user","-upn "&amp;変換!E70&amp;"@"&amp;入力シート!$K$5,"")</f>
        <v/>
      </c>
      <c r="P70" t="str">
        <f>IF(C70="user","-mustchpwd "&amp;入力シート!$G$6,"")</f>
        <v/>
      </c>
    </row>
    <row r="71" spans="2:16" x14ac:dyDescent="0.15">
      <c r="B71" t="s">
        <v>26</v>
      </c>
      <c r="C71" t="str">
        <f>変換!D71</f>
        <v/>
      </c>
      <c r="D71" t="str">
        <f>""""&amp;変換!C71&amp;""""</f>
        <v>""</v>
      </c>
      <c r="E71" t="str">
        <f>"-samid "&amp;変換!E71</f>
        <v xml:space="preserve">-samid </v>
      </c>
      <c r="F71" t="str">
        <f>IF(変換!F71&lt;&gt;"","-pwd "&amp;変換!F71,"")</f>
        <v/>
      </c>
      <c r="G71" t="str">
        <f>IF(変換!G71&lt;&gt;"","-ln """&amp;変換!G71&amp;"""","")</f>
        <v/>
      </c>
      <c r="H71" t="str">
        <f>IF(変換!H71&lt;&gt;"","-fn """&amp;変換!H71&amp;"""","")</f>
        <v/>
      </c>
      <c r="I71" t="str">
        <f>IF(変換!I71&lt;&gt;"","-display """&amp;変換!I71&amp;"""","")</f>
        <v/>
      </c>
      <c r="J71" t="str">
        <f>IF(変換!L71&lt;&gt;"","-desc """&amp;変換!L71&amp;"""","")</f>
        <v/>
      </c>
      <c r="K71" t="str">
        <f>IF(変換!M71&lt;&gt;"","-profile """&amp;変換!M71&amp;"""","")</f>
        <v/>
      </c>
      <c r="L71" t="str">
        <f>IF(変換!N71&lt;&gt;"","-loscr """&amp;変換!N71&amp;"""","")</f>
        <v/>
      </c>
      <c r="M71" t="str">
        <f>IF(変換!O71&lt;&gt;"","-hmdrv """&amp;変換!O71&amp;"""","")</f>
        <v/>
      </c>
      <c r="N71" t="str">
        <f>IF(変換!N71&lt;&gt;"","-hmdir """&amp;変換!P71&amp;"""","")</f>
        <v/>
      </c>
      <c r="O71" t="str">
        <f>IF(C71="user","-upn "&amp;変換!E71&amp;"@"&amp;入力シート!$K$5,"")</f>
        <v/>
      </c>
      <c r="P71" t="str">
        <f>IF(C71="user","-mustchpwd "&amp;入力シート!$G$6,"")</f>
        <v/>
      </c>
    </row>
    <row r="72" spans="2:16" x14ac:dyDescent="0.15">
      <c r="B72" t="s">
        <v>26</v>
      </c>
      <c r="C72" t="str">
        <f>変換!D72</f>
        <v/>
      </c>
      <c r="D72" t="str">
        <f>""""&amp;変換!C72&amp;""""</f>
        <v>""</v>
      </c>
      <c r="E72" t="str">
        <f>"-samid "&amp;変換!E72</f>
        <v xml:space="preserve">-samid </v>
      </c>
      <c r="F72" t="str">
        <f>IF(変換!F72&lt;&gt;"","-pwd "&amp;変換!F72,"")</f>
        <v/>
      </c>
      <c r="G72" t="str">
        <f>IF(変換!G72&lt;&gt;"","-ln """&amp;変換!G72&amp;"""","")</f>
        <v/>
      </c>
      <c r="H72" t="str">
        <f>IF(変換!H72&lt;&gt;"","-fn """&amp;変換!H72&amp;"""","")</f>
        <v/>
      </c>
      <c r="I72" t="str">
        <f>IF(変換!I72&lt;&gt;"","-display """&amp;変換!I72&amp;"""","")</f>
        <v/>
      </c>
      <c r="J72" t="str">
        <f>IF(変換!L72&lt;&gt;"","-desc """&amp;変換!L72&amp;"""","")</f>
        <v/>
      </c>
      <c r="K72" t="str">
        <f>IF(変換!M72&lt;&gt;"","-profile """&amp;変換!M72&amp;"""","")</f>
        <v/>
      </c>
      <c r="L72" t="str">
        <f>IF(変換!N72&lt;&gt;"","-loscr """&amp;変換!N72&amp;"""","")</f>
        <v/>
      </c>
      <c r="M72" t="str">
        <f>IF(変換!O72&lt;&gt;"","-hmdrv """&amp;変換!O72&amp;"""","")</f>
        <v/>
      </c>
      <c r="N72" t="str">
        <f>IF(変換!N72&lt;&gt;"","-hmdir """&amp;変換!P72&amp;"""","")</f>
        <v/>
      </c>
      <c r="O72" t="str">
        <f>IF(C72="user","-upn "&amp;変換!E72&amp;"@"&amp;入力シート!$K$5,"")</f>
        <v/>
      </c>
      <c r="P72" t="str">
        <f>IF(C72="user","-mustchpwd "&amp;入力シート!$G$6,"")</f>
        <v/>
      </c>
    </row>
    <row r="73" spans="2:16" x14ac:dyDescent="0.15">
      <c r="B73" t="s">
        <v>26</v>
      </c>
      <c r="C73" t="str">
        <f>変換!D73</f>
        <v/>
      </c>
      <c r="D73" t="str">
        <f>""""&amp;変換!C73&amp;""""</f>
        <v>""</v>
      </c>
      <c r="E73" t="str">
        <f>"-samid "&amp;変換!E73</f>
        <v xml:space="preserve">-samid </v>
      </c>
      <c r="F73" t="str">
        <f>IF(変換!F73&lt;&gt;"","-pwd "&amp;変換!F73,"")</f>
        <v/>
      </c>
      <c r="G73" t="str">
        <f>IF(変換!G73&lt;&gt;"","-ln """&amp;変換!G73&amp;"""","")</f>
        <v/>
      </c>
      <c r="H73" t="str">
        <f>IF(変換!H73&lt;&gt;"","-fn """&amp;変換!H73&amp;"""","")</f>
        <v/>
      </c>
      <c r="I73" t="str">
        <f>IF(変換!I73&lt;&gt;"","-display """&amp;変換!I73&amp;"""","")</f>
        <v/>
      </c>
      <c r="J73" t="str">
        <f>IF(変換!L73&lt;&gt;"","-desc """&amp;変換!L73&amp;"""","")</f>
        <v/>
      </c>
      <c r="K73" t="str">
        <f>IF(変換!M73&lt;&gt;"","-profile """&amp;変換!M73&amp;"""","")</f>
        <v/>
      </c>
      <c r="L73" t="str">
        <f>IF(変換!N73&lt;&gt;"","-loscr """&amp;変換!N73&amp;"""","")</f>
        <v/>
      </c>
      <c r="M73" t="str">
        <f>IF(変換!O73&lt;&gt;"","-hmdrv """&amp;変換!O73&amp;"""","")</f>
        <v/>
      </c>
      <c r="N73" t="str">
        <f>IF(変換!N73&lt;&gt;"","-hmdir """&amp;変換!P73&amp;"""","")</f>
        <v/>
      </c>
      <c r="O73" t="str">
        <f>IF(C73="user","-upn "&amp;変換!E73&amp;"@"&amp;入力シート!$K$5,"")</f>
        <v/>
      </c>
      <c r="P73" t="str">
        <f>IF(C73="user","-mustchpwd "&amp;入力シート!$G$6,"")</f>
        <v/>
      </c>
    </row>
    <row r="74" spans="2:16" x14ac:dyDescent="0.15">
      <c r="B74" t="s">
        <v>26</v>
      </c>
      <c r="C74" t="str">
        <f>変換!D74</f>
        <v/>
      </c>
      <c r="D74" t="str">
        <f>""""&amp;変換!C74&amp;""""</f>
        <v>""</v>
      </c>
      <c r="E74" t="str">
        <f>"-samid "&amp;変換!E74</f>
        <v xml:space="preserve">-samid </v>
      </c>
      <c r="F74" t="str">
        <f>IF(変換!F74&lt;&gt;"","-pwd "&amp;変換!F74,"")</f>
        <v/>
      </c>
      <c r="G74" t="str">
        <f>IF(変換!G74&lt;&gt;"","-ln """&amp;変換!G74&amp;"""","")</f>
        <v/>
      </c>
      <c r="H74" t="str">
        <f>IF(変換!H74&lt;&gt;"","-fn """&amp;変換!H74&amp;"""","")</f>
        <v/>
      </c>
      <c r="I74" t="str">
        <f>IF(変換!I74&lt;&gt;"","-display """&amp;変換!I74&amp;"""","")</f>
        <v/>
      </c>
      <c r="J74" t="str">
        <f>IF(変換!L74&lt;&gt;"","-desc """&amp;変換!L74&amp;"""","")</f>
        <v/>
      </c>
      <c r="K74" t="str">
        <f>IF(変換!M74&lt;&gt;"","-profile """&amp;変換!M74&amp;"""","")</f>
        <v/>
      </c>
      <c r="L74" t="str">
        <f>IF(変換!N74&lt;&gt;"","-loscr """&amp;変換!N74&amp;"""","")</f>
        <v/>
      </c>
      <c r="M74" t="str">
        <f>IF(変換!O74&lt;&gt;"","-hmdrv """&amp;変換!O74&amp;"""","")</f>
        <v/>
      </c>
      <c r="N74" t="str">
        <f>IF(変換!N74&lt;&gt;"","-hmdir """&amp;変換!P74&amp;"""","")</f>
        <v/>
      </c>
      <c r="O74" t="str">
        <f>IF(C74="user","-upn "&amp;変換!E74&amp;"@"&amp;入力シート!$K$5,"")</f>
        <v/>
      </c>
      <c r="P74" t="str">
        <f>IF(C74="user","-mustchpwd "&amp;入力シート!$G$6,"")</f>
        <v/>
      </c>
    </row>
    <row r="75" spans="2:16" x14ac:dyDescent="0.15">
      <c r="B75" t="s">
        <v>26</v>
      </c>
      <c r="C75" t="str">
        <f>変換!D75</f>
        <v/>
      </c>
      <c r="D75" t="str">
        <f>""""&amp;変換!C75&amp;""""</f>
        <v>""</v>
      </c>
      <c r="E75" t="str">
        <f>"-samid "&amp;変換!E75</f>
        <v xml:space="preserve">-samid </v>
      </c>
      <c r="F75" t="str">
        <f>IF(変換!F75&lt;&gt;"","-pwd "&amp;変換!F75,"")</f>
        <v/>
      </c>
      <c r="G75" t="str">
        <f>IF(変換!G75&lt;&gt;"","-ln """&amp;変換!G75&amp;"""","")</f>
        <v/>
      </c>
      <c r="H75" t="str">
        <f>IF(変換!H75&lt;&gt;"","-fn """&amp;変換!H75&amp;"""","")</f>
        <v/>
      </c>
      <c r="I75" t="str">
        <f>IF(変換!I75&lt;&gt;"","-display """&amp;変換!I75&amp;"""","")</f>
        <v/>
      </c>
      <c r="J75" t="str">
        <f>IF(変換!L75&lt;&gt;"","-desc """&amp;変換!L75&amp;"""","")</f>
        <v/>
      </c>
      <c r="K75" t="str">
        <f>IF(変換!M75&lt;&gt;"","-profile """&amp;変換!M75&amp;"""","")</f>
        <v/>
      </c>
      <c r="L75" t="str">
        <f>IF(変換!N75&lt;&gt;"","-loscr """&amp;変換!N75&amp;"""","")</f>
        <v/>
      </c>
      <c r="M75" t="str">
        <f>IF(変換!O75&lt;&gt;"","-hmdrv """&amp;変換!O75&amp;"""","")</f>
        <v/>
      </c>
      <c r="N75" t="str">
        <f>IF(変換!N75&lt;&gt;"","-hmdir """&amp;変換!P75&amp;"""","")</f>
        <v/>
      </c>
      <c r="O75" t="str">
        <f>IF(C75="user","-upn "&amp;変換!E75&amp;"@"&amp;入力シート!$K$5,"")</f>
        <v/>
      </c>
      <c r="P75" t="str">
        <f>IF(C75="user","-mustchpwd "&amp;入力シート!$G$6,"")</f>
        <v/>
      </c>
    </row>
    <row r="76" spans="2:16" x14ac:dyDescent="0.15">
      <c r="B76" t="s">
        <v>26</v>
      </c>
      <c r="C76" t="str">
        <f>変換!D76</f>
        <v/>
      </c>
      <c r="D76" t="str">
        <f>""""&amp;変換!C76&amp;""""</f>
        <v>""</v>
      </c>
      <c r="E76" t="str">
        <f>"-samid "&amp;変換!E76</f>
        <v xml:space="preserve">-samid </v>
      </c>
      <c r="F76" t="str">
        <f>IF(変換!F76&lt;&gt;"","-pwd "&amp;変換!F76,"")</f>
        <v/>
      </c>
      <c r="G76" t="str">
        <f>IF(変換!G76&lt;&gt;"","-ln """&amp;変換!G76&amp;"""","")</f>
        <v/>
      </c>
      <c r="H76" t="str">
        <f>IF(変換!H76&lt;&gt;"","-fn """&amp;変換!H76&amp;"""","")</f>
        <v/>
      </c>
      <c r="I76" t="str">
        <f>IF(変換!I76&lt;&gt;"","-display """&amp;変換!I76&amp;"""","")</f>
        <v/>
      </c>
      <c r="J76" t="str">
        <f>IF(変換!L76&lt;&gt;"","-desc """&amp;変換!L76&amp;"""","")</f>
        <v/>
      </c>
      <c r="K76" t="str">
        <f>IF(変換!M76&lt;&gt;"","-profile """&amp;変換!M76&amp;"""","")</f>
        <v/>
      </c>
      <c r="L76" t="str">
        <f>IF(変換!N76&lt;&gt;"","-loscr """&amp;変換!N76&amp;"""","")</f>
        <v/>
      </c>
      <c r="M76" t="str">
        <f>IF(変換!O76&lt;&gt;"","-hmdrv """&amp;変換!O76&amp;"""","")</f>
        <v/>
      </c>
      <c r="N76" t="str">
        <f>IF(変換!N76&lt;&gt;"","-hmdir """&amp;変換!P76&amp;"""","")</f>
        <v/>
      </c>
      <c r="O76" t="str">
        <f>IF(C76="user","-upn "&amp;変換!E76&amp;"@"&amp;入力シート!$K$5,"")</f>
        <v/>
      </c>
      <c r="P76" t="str">
        <f>IF(C76="user","-mustchpwd "&amp;入力シート!$G$6,"")</f>
        <v/>
      </c>
    </row>
    <row r="77" spans="2:16" x14ac:dyDescent="0.15">
      <c r="B77" t="s">
        <v>26</v>
      </c>
      <c r="C77" t="str">
        <f>変換!D77</f>
        <v/>
      </c>
      <c r="D77" t="str">
        <f>""""&amp;変換!C77&amp;""""</f>
        <v>""</v>
      </c>
      <c r="E77" t="str">
        <f>"-samid "&amp;変換!E77</f>
        <v xml:space="preserve">-samid </v>
      </c>
      <c r="F77" t="str">
        <f>IF(変換!F77&lt;&gt;"","-pwd "&amp;変換!F77,"")</f>
        <v/>
      </c>
      <c r="G77" t="str">
        <f>IF(変換!G77&lt;&gt;"","-ln """&amp;変換!G77&amp;"""","")</f>
        <v/>
      </c>
      <c r="H77" t="str">
        <f>IF(変換!H77&lt;&gt;"","-fn """&amp;変換!H77&amp;"""","")</f>
        <v/>
      </c>
      <c r="I77" t="str">
        <f>IF(変換!I77&lt;&gt;"","-display """&amp;変換!I77&amp;"""","")</f>
        <v/>
      </c>
      <c r="J77" t="str">
        <f>IF(変換!L77&lt;&gt;"","-desc """&amp;変換!L77&amp;"""","")</f>
        <v/>
      </c>
      <c r="K77" t="str">
        <f>IF(変換!M77&lt;&gt;"","-profile """&amp;変換!M77&amp;"""","")</f>
        <v/>
      </c>
      <c r="L77" t="str">
        <f>IF(変換!N77&lt;&gt;"","-loscr """&amp;変換!N77&amp;"""","")</f>
        <v/>
      </c>
      <c r="M77" t="str">
        <f>IF(変換!O77&lt;&gt;"","-hmdrv """&amp;変換!O77&amp;"""","")</f>
        <v/>
      </c>
      <c r="N77" t="str">
        <f>IF(変換!N77&lt;&gt;"","-hmdir """&amp;変換!P77&amp;"""","")</f>
        <v/>
      </c>
      <c r="O77" t="str">
        <f>IF(C77="user","-upn "&amp;変換!E77&amp;"@"&amp;入力シート!$K$5,"")</f>
        <v/>
      </c>
      <c r="P77" t="str">
        <f>IF(C77="user","-mustchpwd "&amp;入力シート!$G$6,"")</f>
        <v/>
      </c>
    </row>
    <row r="78" spans="2:16" x14ac:dyDescent="0.15">
      <c r="B78" t="s">
        <v>26</v>
      </c>
      <c r="C78" t="str">
        <f>変換!D78</f>
        <v/>
      </c>
      <c r="D78" t="str">
        <f>""""&amp;変換!C78&amp;""""</f>
        <v>""</v>
      </c>
      <c r="E78" t="str">
        <f>"-samid "&amp;変換!E78</f>
        <v xml:space="preserve">-samid </v>
      </c>
      <c r="F78" t="str">
        <f>IF(変換!F78&lt;&gt;"","-pwd "&amp;変換!F78,"")</f>
        <v/>
      </c>
      <c r="G78" t="str">
        <f>IF(変換!G78&lt;&gt;"","-ln """&amp;変換!G78&amp;"""","")</f>
        <v/>
      </c>
      <c r="H78" t="str">
        <f>IF(変換!H78&lt;&gt;"","-fn """&amp;変換!H78&amp;"""","")</f>
        <v/>
      </c>
      <c r="I78" t="str">
        <f>IF(変換!I78&lt;&gt;"","-display """&amp;変換!I78&amp;"""","")</f>
        <v/>
      </c>
      <c r="J78" t="str">
        <f>IF(変換!L78&lt;&gt;"","-desc """&amp;変換!L78&amp;"""","")</f>
        <v/>
      </c>
      <c r="K78" t="str">
        <f>IF(変換!M78&lt;&gt;"","-profile """&amp;変換!M78&amp;"""","")</f>
        <v/>
      </c>
      <c r="L78" t="str">
        <f>IF(変換!N78&lt;&gt;"","-loscr """&amp;変換!N78&amp;"""","")</f>
        <v/>
      </c>
      <c r="M78" t="str">
        <f>IF(変換!O78&lt;&gt;"","-hmdrv """&amp;変換!O78&amp;"""","")</f>
        <v/>
      </c>
      <c r="N78" t="str">
        <f>IF(変換!N78&lt;&gt;"","-hmdir """&amp;変換!P78&amp;"""","")</f>
        <v/>
      </c>
      <c r="O78" t="str">
        <f>IF(C78="user","-upn "&amp;変換!E78&amp;"@"&amp;入力シート!$K$5,"")</f>
        <v/>
      </c>
      <c r="P78" t="str">
        <f>IF(C78="user","-mustchpwd "&amp;入力シート!$G$6,"")</f>
        <v/>
      </c>
    </row>
    <row r="79" spans="2:16" x14ac:dyDescent="0.15">
      <c r="B79" t="s">
        <v>26</v>
      </c>
      <c r="C79" t="str">
        <f>変換!D79</f>
        <v/>
      </c>
      <c r="D79" t="str">
        <f>""""&amp;変換!C79&amp;""""</f>
        <v>""</v>
      </c>
      <c r="E79" t="str">
        <f>"-samid "&amp;変換!E79</f>
        <v xml:space="preserve">-samid </v>
      </c>
      <c r="F79" t="str">
        <f>IF(変換!F79&lt;&gt;"","-pwd "&amp;変換!F79,"")</f>
        <v/>
      </c>
      <c r="G79" t="str">
        <f>IF(変換!G79&lt;&gt;"","-ln """&amp;変換!G79&amp;"""","")</f>
        <v/>
      </c>
      <c r="H79" t="str">
        <f>IF(変換!H79&lt;&gt;"","-fn """&amp;変換!H79&amp;"""","")</f>
        <v/>
      </c>
      <c r="I79" t="str">
        <f>IF(変換!I79&lt;&gt;"","-display """&amp;変換!I79&amp;"""","")</f>
        <v/>
      </c>
      <c r="J79" t="str">
        <f>IF(変換!L79&lt;&gt;"","-desc """&amp;変換!L79&amp;"""","")</f>
        <v/>
      </c>
      <c r="K79" t="str">
        <f>IF(変換!M79&lt;&gt;"","-profile """&amp;変換!M79&amp;"""","")</f>
        <v/>
      </c>
      <c r="L79" t="str">
        <f>IF(変換!N79&lt;&gt;"","-loscr """&amp;変換!N79&amp;"""","")</f>
        <v/>
      </c>
      <c r="M79" t="str">
        <f>IF(変換!O79&lt;&gt;"","-hmdrv """&amp;変換!O79&amp;"""","")</f>
        <v/>
      </c>
      <c r="N79" t="str">
        <f>IF(変換!N79&lt;&gt;"","-hmdir """&amp;変換!P79&amp;"""","")</f>
        <v/>
      </c>
      <c r="O79" t="str">
        <f>IF(C79="user","-upn "&amp;変換!E79&amp;"@"&amp;入力シート!$K$5,"")</f>
        <v/>
      </c>
      <c r="P79" t="str">
        <f>IF(C79="user","-mustchpwd "&amp;入力シート!$G$6,"")</f>
        <v/>
      </c>
    </row>
    <row r="80" spans="2:16" x14ac:dyDescent="0.15">
      <c r="B80" t="s">
        <v>26</v>
      </c>
      <c r="C80" t="str">
        <f>変換!D80</f>
        <v/>
      </c>
      <c r="D80" t="str">
        <f>""""&amp;変換!C80&amp;""""</f>
        <v>""</v>
      </c>
      <c r="E80" t="str">
        <f>"-samid "&amp;変換!E80</f>
        <v xml:space="preserve">-samid </v>
      </c>
      <c r="F80" t="str">
        <f>IF(変換!F80&lt;&gt;"","-pwd "&amp;変換!F80,"")</f>
        <v/>
      </c>
      <c r="G80" t="str">
        <f>IF(変換!G80&lt;&gt;"","-ln """&amp;変換!G80&amp;"""","")</f>
        <v/>
      </c>
      <c r="H80" t="str">
        <f>IF(変換!H80&lt;&gt;"","-fn """&amp;変換!H80&amp;"""","")</f>
        <v/>
      </c>
      <c r="I80" t="str">
        <f>IF(変換!I80&lt;&gt;"","-display """&amp;変換!I80&amp;"""","")</f>
        <v/>
      </c>
      <c r="J80" t="str">
        <f>IF(変換!L80&lt;&gt;"","-desc """&amp;変換!L80&amp;"""","")</f>
        <v/>
      </c>
      <c r="K80" t="str">
        <f>IF(変換!M80&lt;&gt;"","-profile """&amp;変換!M80&amp;"""","")</f>
        <v/>
      </c>
      <c r="L80" t="str">
        <f>IF(変換!N80&lt;&gt;"","-loscr """&amp;変換!N80&amp;"""","")</f>
        <v/>
      </c>
      <c r="M80" t="str">
        <f>IF(変換!O80&lt;&gt;"","-hmdrv """&amp;変換!O80&amp;"""","")</f>
        <v/>
      </c>
      <c r="N80" t="str">
        <f>IF(変換!N80&lt;&gt;"","-hmdir """&amp;変換!P80&amp;"""","")</f>
        <v/>
      </c>
      <c r="O80" t="str">
        <f>IF(C80="user","-upn "&amp;変換!E80&amp;"@"&amp;入力シート!$K$5,"")</f>
        <v/>
      </c>
      <c r="P80" t="str">
        <f>IF(C80="user","-mustchpwd "&amp;入力シート!$G$6,"")</f>
        <v/>
      </c>
    </row>
    <row r="81" spans="2:16" x14ac:dyDescent="0.15">
      <c r="B81" t="s">
        <v>26</v>
      </c>
      <c r="C81" t="str">
        <f>変換!D81</f>
        <v/>
      </c>
      <c r="D81" t="str">
        <f>""""&amp;変換!C81&amp;""""</f>
        <v>""</v>
      </c>
      <c r="E81" t="str">
        <f>"-samid "&amp;変換!E81</f>
        <v xml:space="preserve">-samid </v>
      </c>
      <c r="F81" t="str">
        <f>IF(変換!F81&lt;&gt;"","-pwd "&amp;変換!F81,"")</f>
        <v/>
      </c>
      <c r="G81" t="str">
        <f>IF(変換!G81&lt;&gt;"","-ln """&amp;変換!G81&amp;"""","")</f>
        <v/>
      </c>
      <c r="H81" t="str">
        <f>IF(変換!H81&lt;&gt;"","-fn """&amp;変換!H81&amp;"""","")</f>
        <v/>
      </c>
      <c r="I81" t="str">
        <f>IF(変換!I81&lt;&gt;"","-display """&amp;変換!I81&amp;"""","")</f>
        <v/>
      </c>
      <c r="J81" t="str">
        <f>IF(変換!L81&lt;&gt;"","-desc """&amp;変換!L81&amp;"""","")</f>
        <v/>
      </c>
      <c r="K81" t="str">
        <f>IF(変換!M81&lt;&gt;"","-profile """&amp;変換!M81&amp;"""","")</f>
        <v/>
      </c>
      <c r="L81" t="str">
        <f>IF(変換!N81&lt;&gt;"","-loscr """&amp;変換!N81&amp;"""","")</f>
        <v/>
      </c>
      <c r="M81" t="str">
        <f>IF(変換!O81&lt;&gt;"","-hmdrv """&amp;変換!O81&amp;"""","")</f>
        <v/>
      </c>
      <c r="N81" t="str">
        <f>IF(変換!N81&lt;&gt;"","-hmdir """&amp;変換!P81&amp;"""","")</f>
        <v/>
      </c>
      <c r="O81" t="str">
        <f>IF(C81="user","-upn "&amp;変換!E81&amp;"@"&amp;入力シート!$K$5,"")</f>
        <v/>
      </c>
      <c r="P81" t="str">
        <f>IF(C81="user","-mustchpwd "&amp;入力シート!$G$6,"")</f>
        <v/>
      </c>
    </row>
    <row r="82" spans="2:16" x14ac:dyDescent="0.15">
      <c r="B82" t="s">
        <v>26</v>
      </c>
      <c r="C82" t="str">
        <f>変換!D82</f>
        <v/>
      </c>
      <c r="D82" t="str">
        <f>""""&amp;変換!C82&amp;""""</f>
        <v>""</v>
      </c>
      <c r="E82" t="str">
        <f>"-samid "&amp;変換!E82</f>
        <v xml:space="preserve">-samid </v>
      </c>
      <c r="F82" t="str">
        <f>IF(変換!F82&lt;&gt;"","-pwd "&amp;変換!F82,"")</f>
        <v/>
      </c>
      <c r="G82" t="str">
        <f>IF(変換!G82&lt;&gt;"","-ln """&amp;変換!G82&amp;"""","")</f>
        <v/>
      </c>
      <c r="H82" t="str">
        <f>IF(変換!H82&lt;&gt;"","-fn """&amp;変換!H82&amp;"""","")</f>
        <v/>
      </c>
      <c r="I82" t="str">
        <f>IF(変換!I82&lt;&gt;"","-display """&amp;変換!I82&amp;"""","")</f>
        <v/>
      </c>
      <c r="J82" t="str">
        <f>IF(変換!L82&lt;&gt;"","-desc """&amp;変換!L82&amp;"""","")</f>
        <v/>
      </c>
      <c r="K82" t="str">
        <f>IF(変換!M82&lt;&gt;"","-profile """&amp;変換!M82&amp;"""","")</f>
        <v/>
      </c>
      <c r="L82" t="str">
        <f>IF(変換!N82&lt;&gt;"","-loscr """&amp;変換!N82&amp;"""","")</f>
        <v/>
      </c>
      <c r="M82" t="str">
        <f>IF(変換!O82&lt;&gt;"","-hmdrv """&amp;変換!O82&amp;"""","")</f>
        <v/>
      </c>
      <c r="N82" t="str">
        <f>IF(変換!N82&lt;&gt;"","-hmdir """&amp;変換!P82&amp;"""","")</f>
        <v/>
      </c>
      <c r="O82" t="str">
        <f>IF(C82="user","-upn "&amp;変換!E82&amp;"@"&amp;入力シート!$K$5,"")</f>
        <v/>
      </c>
      <c r="P82" t="str">
        <f>IF(C82="user","-mustchpwd "&amp;入力シート!$G$6,"")</f>
        <v/>
      </c>
    </row>
    <row r="83" spans="2:16" x14ac:dyDescent="0.15">
      <c r="B83" t="s">
        <v>26</v>
      </c>
      <c r="C83" t="str">
        <f>変換!D83</f>
        <v/>
      </c>
      <c r="D83" t="str">
        <f>""""&amp;変換!C83&amp;""""</f>
        <v>""</v>
      </c>
      <c r="E83" t="str">
        <f>"-samid "&amp;変換!E83</f>
        <v xml:space="preserve">-samid </v>
      </c>
      <c r="F83" t="str">
        <f>IF(変換!F83&lt;&gt;"","-pwd "&amp;変換!F83,"")</f>
        <v/>
      </c>
      <c r="G83" t="str">
        <f>IF(変換!G83&lt;&gt;"","-ln """&amp;変換!G83&amp;"""","")</f>
        <v/>
      </c>
      <c r="H83" t="str">
        <f>IF(変換!H83&lt;&gt;"","-fn """&amp;変換!H83&amp;"""","")</f>
        <v/>
      </c>
      <c r="I83" t="str">
        <f>IF(変換!I83&lt;&gt;"","-display """&amp;変換!I83&amp;"""","")</f>
        <v/>
      </c>
      <c r="J83" t="str">
        <f>IF(変換!L83&lt;&gt;"","-desc """&amp;変換!L83&amp;"""","")</f>
        <v/>
      </c>
      <c r="K83" t="str">
        <f>IF(変換!M83&lt;&gt;"","-profile """&amp;変換!M83&amp;"""","")</f>
        <v/>
      </c>
      <c r="L83" t="str">
        <f>IF(変換!N83&lt;&gt;"","-loscr """&amp;変換!N83&amp;"""","")</f>
        <v/>
      </c>
      <c r="M83" t="str">
        <f>IF(変換!O83&lt;&gt;"","-hmdrv """&amp;変換!O83&amp;"""","")</f>
        <v/>
      </c>
      <c r="N83" t="str">
        <f>IF(変換!N83&lt;&gt;"","-hmdir """&amp;変換!P83&amp;"""","")</f>
        <v/>
      </c>
      <c r="O83" t="str">
        <f>IF(C83="user","-upn "&amp;変換!E83&amp;"@"&amp;入力シート!$K$5,"")</f>
        <v/>
      </c>
      <c r="P83" t="str">
        <f>IF(C83="user","-mustchpwd "&amp;入力シート!$G$6,"")</f>
        <v/>
      </c>
    </row>
    <row r="84" spans="2:16" x14ac:dyDescent="0.15">
      <c r="B84" t="s">
        <v>26</v>
      </c>
      <c r="C84" t="str">
        <f>変換!D84</f>
        <v/>
      </c>
      <c r="D84" t="str">
        <f>""""&amp;変換!C84&amp;""""</f>
        <v>""</v>
      </c>
      <c r="E84" t="str">
        <f>"-samid "&amp;変換!E84</f>
        <v xml:space="preserve">-samid </v>
      </c>
      <c r="F84" t="str">
        <f>IF(変換!F84&lt;&gt;"","-pwd "&amp;変換!F84,"")</f>
        <v/>
      </c>
      <c r="G84" t="str">
        <f>IF(変換!G84&lt;&gt;"","-ln """&amp;変換!G84&amp;"""","")</f>
        <v/>
      </c>
      <c r="H84" t="str">
        <f>IF(変換!H84&lt;&gt;"","-fn """&amp;変換!H84&amp;"""","")</f>
        <v/>
      </c>
      <c r="I84" t="str">
        <f>IF(変換!I84&lt;&gt;"","-display """&amp;変換!I84&amp;"""","")</f>
        <v/>
      </c>
      <c r="J84" t="str">
        <f>IF(変換!L84&lt;&gt;"","-desc """&amp;変換!L84&amp;"""","")</f>
        <v/>
      </c>
      <c r="K84" t="str">
        <f>IF(変換!M84&lt;&gt;"","-profile """&amp;変換!M84&amp;"""","")</f>
        <v/>
      </c>
      <c r="L84" t="str">
        <f>IF(変換!N84&lt;&gt;"","-loscr """&amp;変換!N84&amp;"""","")</f>
        <v/>
      </c>
      <c r="M84" t="str">
        <f>IF(変換!O84&lt;&gt;"","-hmdrv """&amp;変換!O84&amp;"""","")</f>
        <v/>
      </c>
      <c r="N84" t="str">
        <f>IF(変換!N84&lt;&gt;"","-hmdir """&amp;変換!P84&amp;"""","")</f>
        <v/>
      </c>
      <c r="O84" t="str">
        <f>IF(C84="user","-upn "&amp;変換!E84&amp;"@"&amp;入力シート!$K$5,"")</f>
        <v/>
      </c>
      <c r="P84" t="str">
        <f>IF(C84="user","-mustchpwd "&amp;入力シート!$G$6,"")</f>
        <v/>
      </c>
    </row>
    <row r="85" spans="2:16" x14ac:dyDescent="0.15">
      <c r="B85" t="s">
        <v>26</v>
      </c>
      <c r="C85" t="str">
        <f>変換!D85</f>
        <v/>
      </c>
      <c r="D85" t="str">
        <f>""""&amp;変換!C85&amp;""""</f>
        <v>""</v>
      </c>
      <c r="E85" t="str">
        <f>"-samid "&amp;変換!E85</f>
        <v xml:space="preserve">-samid </v>
      </c>
      <c r="F85" t="str">
        <f>IF(変換!F85&lt;&gt;"","-pwd "&amp;変換!F85,"")</f>
        <v/>
      </c>
      <c r="G85" t="str">
        <f>IF(変換!G85&lt;&gt;"","-ln """&amp;変換!G85&amp;"""","")</f>
        <v/>
      </c>
      <c r="H85" t="str">
        <f>IF(変換!H85&lt;&gt;"","-fn """&amp;変換!H85&amp;"""","")</f>
        <v/>
      </c>
      <c r="I85" t="str">
        <f>IF(変換!I85&lt;&gt;"","-display """&amp;変換!I85&amp;"""","")</f>
        <v/>
      </c>
      <c r="J85" t="str">
        <f>IF(変換!L85&lt;&gt;"","-desc """&amp;変換!L85&amp;"""","")</f>
        <v/>
      </c>
      <c r="K85" t="str">
        <f>IF(変換!M85&lt;&gt;"","-profile """&amp;変換!M85&amp;"""","")</f>
        <v/>
      </c>
      <c r="L85" t="str">
        <f>IF(変換!N85&lt;&gt;"","-loscr """&amp;変換!N85&amp;"""","")</f>
        <v/>
      </c>
      <c r="M85" t="str">
        <f>IF(変換!O85&lt;&gt;"","-hmdrv """&amp;変換!O85&amp;"""","")</f>
        <v/>
      </c>
      <c r="N85" t="str">
        <f>IF(変換!N85&lt;&gt;"","-hmdir """&amp;変換!P85&amp;"""","")</f>
        <v/>
      </c>
      <c r="O85" t="str">
        <f>IF(C85="user","-upn "&amp;変換!E85&amp;"@"&amp;入力シート!$K$5,"")</f>
        <v/>
      </c>
      <c r="P85" t="str">
        <f>IF(C85="user","-mustchpwd "&amp;入力シート!$G$6,"")</f>
        <v/>
      </c>
    </row>
    <row r="86" spans="2:16" x14ac:dyDescent="0.15">
      <c r="B86" t="s">
        <v>26</v>
      </c>
      <c r="C86" t="str">
        <f>変換!D86</f>
        <v/>
      </c>
      <c r="D86" t="str">
        <f>""""&amp;変換!C86&amp;""""</f>
        <v>""</v>
      </c>
      <c r="E86" t="str">
        <f>"-samid "&amp;変換!E86</f>
        <v xml:space="preserve">-samid </v>
      </c>
      <c r="F86" t="str">
        <f>IF(変換!F86&lt;&gt;"","-pwd "&amp;変換!F86,"")</f>
        <v/>
      </c>
      <c r="G86" t="str">
        <f>IF(変換!G86&lt;&gt;"","-ln """&amp;変換!G86&amp;"""","")</f>
        <v/>
      </c>
      <c r="H86" t="str">
        <f>IF(変換!H86&lt;&gt;"","-fn """&amp;変換!H86&amp;"""","")</f>
        <v/>
      </c>
      <c r="I86" t="str">
        <f>IF(変換!I86&lt;&gt;"","-display """&amp;変換!I86&amp;"""","")</f>
        <v/>
      </c>
      <c r="J86" t="str">
        <f>IF(変換!L86&lt;&gt;"","-desc """&amp;変換!L86&amp;"""","")</f>
        <v/>
      </c>
      <c r="K86" t="str">
        <f>IF(変換!M86&lt;&gt;"","-profile """&amp;変換!M86&amp;"""","")</f>
        <v/>
      </c>
      <c r="L86" t="str">
        <f>IF(変換!N86&lt;&gt;"","-loscr """&amp;変換!N86&amp;"""","")</f>
        <v/>
      </c>
      <c r="M86" t="str">
        <f>IF(変換!O86&lt;&gt;"","-hmdrv """&amp;変換!O86&amp;"""","")</f>
        <v/>
      </c>
      <c r="N86" t="str">
        <f>IF(変換!N86&lt;&gt;"","-hmdir """&amp;変換!P86&amp;"""","")</f>
        <v/>
      </c>
      <c r="O86" t="str">
        <f>IF(C86="user","-upn "&amp;変換!E86&amp;"@"&amp;入力シート!$K$5,"")</f>
        <v/>
      </c>
      <c r="P86" t="str">
        <f>IF(C86="user","-mustchpwd "&amp;入力シート!$G$6,"")</f>
        <v/>
      </c>
    </row>
    <row r="87" spans="2:16" x14ac:dyDescent="0.15">
      <c r="B87" t="s">
        <v>26</v>
      </c>
      <c r="C87" t="str">
        <f>変換!D87</f>
        <v/>
      </c>
      <c r="D87" t="str">
        <f>""""&amp;変換!C87&amp;""""</f>
        <v>""</v>
      </c>
      <c r="E87" t="str">
        <f>"-samid "&amp;変換!E87</f>
        <v xml:space="preserve">-samid </v>
      </c>
      <c r="F87" t="str">
        <f>IF(変換!F87&lt;&gt;"","-pwd "&amp;変換!F87,"")</f>
        <v/>
      </c>
      <c r="G87" t="str">
        <f>IF(変換!G87&lt;&gt;"","-ln """&amp;変換!G87&amp;"""","")</f>
        <v/>
      </c>
      <c r="H87" t="str">
        <f>IF(変換!H87&lt;&gt;"","-fn """&amp;変換!H87&amp;"""","")</f>
        <v/>
      </c>
      <c r="I87" t="str">
        <f>IF(変換!I87&lt;&gt;"","-display """&amp;変換!I87&amp;"""","")</f>
        <v/>
      </c>
      <c r="J87" t="str">
        <f>IF(変換!L87&lt;&gt;"","-desc """&amp;変換!L87&amp;"""","")</f>
        <v/>
      </c>
      <c r="K87" t="str">
        <f>IF(変換!M87&lt;&gt;"","-profile """&amp;変換!M87&amp;"""","")</f>
        <v/>
      </c>
      <c r="L87" t="str">
        <f>IF(変換!N87&lt;&gt;"","-loscr """&amp;変換!N87&amp;"""","")</f>
        <v/>
      </c>
      <c r="M87" t="str">
        <f>IF(変換!O87&lt;&gt;"","-hmdrv """&amp;変換!O87&amp;"""","")</f>
        <v/>
      </c>
      <c r="N87" t="str">
        <f>IF(変換!N87&lt;&gt;"","-hmdir """&amp;変換!P87&amp;"""","")</f>
        <v/>
      </c>
      <c r="O87" t="str">
        <f>IF(C87="user","-upn "&amp;変換!E87&amp;"@"&amp;入力シート!$K$5,"")</f>
        <v/>
      </c>
      <c r="P87" t="str">
        <f>IF(C87="user","-mustchpwd "&amp;入力シート!$G$6,"")</f>
        <v/>
      </c>
    </row>
    <row r="88" spans="2:16" x14ac:dyDescent="0.15">
      <c r="B88" t="s">
        <v>26</v>
      </c>
      <c r="C88" t="str">
        <f>変換!D88</f>
        <v/>
      </c>
      <c r="D88" t="str">
        <f>""""&amp;変換!C88&amp;""""</f>
        <v>""</v>
      </c>
      <c r="E88" t="str">
        <f>"-samid "&amp;変換!E88</f>
        <v xml:space="preserve">-samid </v>
      </c>
      <c r="F88" t="str">
        <f>IF(変換!F88&lt;&gt;"","-pwd "&amp;変換!F88,"")</f>
        <v/>
      </c>
      <c r="G88" t="str">
        <f>IF(変換!G88&lt;&gt;"","-ln """&amp;変換!G88&amp;"""","")</f>
        <v/>
      </c>
      <c r="H88" t="str">
        <f>IF(変換!H88&lt;&gt;"","-fn """&amp;変換!H88&amp;"""","")</f>
        <v/>
      </c>
      <c r="I88" t="str">
        <f>IF(変換!I88&lt;&gt;"","-display """&amp;変換!I88&amp;"""","")</f>
        <v/>
      </c>
      <c r="J88" t="str">
        <f>IF(変換!L88&lt;&gt;"","-desc """&amp;変換!L88&amp;"""","")</f>
        <v/>
      </c>
      <c r="K88" t="str">
        <f>IF(変換!M88&lt;&gt;"","-profile """&amp;変換!M88&amp;"""","")</f>
        <v/>
      </c>
      <c r="L88" t="str">
        <f>IF(変換!N88&lt;&gt;"","-loscr """&amp;変換!N88&amp;"""","")</f>
        <v/>
      </c>
      <c r="M88" t="str">
        <f>IF(変換!O88&lt;&gt;"","-hmdrv """&amp;変換!O88&amp;"""","")</f>
        <v/>
      </c>
      <c r="N88" t="str">
        <f>IF(変換!N88&lt;&gt;"","-hmdir """&amp;変換!P88&amp;"""","")</f>
        <v/>
      </c>
      <c r="O88" t="str">
        <f>IF(C88="user","-upn "&amp;変換!E88&amp;"@"&amp;入力シート!$K$5,"")</f>
        <v/>
      </c>
      <c r="P88" t="str">
        <f>IF(C88="user","-mustchpwd "&amp;入力シート!$G$6,"")</f>
        <v/>
      </c>
    </row>
    <row r="89" spans="2:16" x14ac:dyDescent="0.15">
      <c r="B89" t="s">
        <v>26</v>
      </c>
      <c r="C89" t="str">
        <f>変換!D89</f>
        <v/>
      </c>
      <c r="D89" t="str">
        <f>""""&amp;変換!C89&amp;""""</f>
        <v>""</v>
      </c>
      <c r="E89" t="str">
        <f>"-samid "&amp;変換!E89</f>
        <v xml:space="preserve">-samid </v>
      </c>
      <c r="F89" t="str">
        <f>IF(変換!F89&lt;&gt;"","-pwd "&amp;変換!F89,"")</f>
        <v/>
      </c>
      <c r="G89" t="str">
        <f>IF(変換!G89&lt;&gt;"","-ln """&amp;変換!G89&amp;"""","")</f>
        <v/>
      </c>
      <c r="H89" t="str">
        <f>IF(変換!H89&lt;&gt;"","-fn """&amp;変換!H89&amp;"""","")</f>
        <v/>
      </c>
      <c r="I89" t="str">
        <f>IF(変換!I89&lt;&gt;"","-display """&amp;変換!I89&amp;"""","")</f>
        <v/>
      </c>
      <c r="J89" t="str">
        <f>IF(変換!L89&lt;&gt;"","-desc """&amp;変換!L89&amp;"""","")</f>
        <v/>
      </c>
      <c r="K89" t="str">
        <f>IF(変換!M89&lt;&gt;"","-profile """&amp;変換!M89&amp;"""","")</f>
        <v/>
      </c>
      <c r="L89" t="str">
        <f>IF(変換!N89&lt;&gt;"","-loscr """&amp;変換!N89&amp;"""","")</f>
        <v/>
      </c>
      <c r="M89" t="str">
        <f>IF(変換!O89&lt;&gt;"","-hmdrv """&amp;変換!O89&amp;"""","")</f>
        <v/>
      </c>
      <c r="N89" t="str">
        <f>IF(変換!N89&lt;&gt;"","-hmdir """&amp;変換!P89&amp;"""","")</f>
        <v/>
      </c>
      <c r="O89" t="str">
        <f>IF(C89="user","-upn "&amp;変換!E89&amp;"@"&amp;入力シート!$K$5,"")</f>
        <v/>
      </c>
      <c r="P89" t="str">
        <f>IF(C89="user","-mustchpwd "&amp;入力シート!$G$6,"")</f>
        <v/>
      </c>
    </row>
    <row r="90" spans="2:16" x14ac:dyDescent="0.15">
      <c r="B90" t="s">
        <v>26</v>
      </c>
      <c r="C90" t="str">
        <f>変換!D90</f>
        <v/>
      </c>
      <c r="D90" t="str">
        <f>""""&amp;変換!C90&amp;""""</f>
        <v>""</v>
      </c>
      <c r="E90" t="str">
        <f>"-samid "&amp;変換!E90</f>
        <v xml:space="preserve">-samid </v>
      </c>
      <c r="F90" t="str">
        <f>IF(変換!F90&lt;&gt;"","-pwd "&amp;変換!F90,"")</f>
        <v/>
      </c>
      <c r="G90" t="str">
        <f>IF(変換!G90&lt;&gt;"","-ln """&amp;変換!G90&amp;"""","")</f>
        <v/>
      </c>
      <c r="H90" t="str">
        <f>IF(変換!H90&lt;&gt;"","-fn """&amp;変換!H90&amp;"""","")</f>
        <v/>
      </c>
      <c r="I90" t="str">
        <f>IF(変換!I90&lt;&gt;"","-display """&amp;変換!I90&amp;"""","")</f>
        <v/>
      </c>
      <c r="J90" t="str">
        <f>IF(変換!L90&lt;&gt;"","-desc """&amp;変換!L90&amp;"""","")</f>
        <v/>
      </c>
      <c r="K90" t="str">
        <f>IF(変換!M90&lt;&gt;"","-profile """&amp;変換!M90&amp;"""","")</f>
        <v/>
      </c>
      <c r="L90" t="str">
        <f>IF(変換!N90&lt;&gt;"","-loscr """&amp;変換!N90&amp;"""","")</f>
        <v/>
      </c>
      <c r="M90" t="str">
        <f>IF(変換!O90&lt;&gt;"","-hmdrv """&amp;変換!O90&amp;"""","")</f>
        <v/>
      </c>
      <c r="N90" t="str">
        <f>IF(変換!N90&lt;&gt;"","-hmdir """&amp;変換!P90&amp;"""","")</f>
        <v/>
      </c>
      <c r="O90" t="str">
        <f>IF(C90="user","-upn "&amp;変換!E90&amp;"@"&amp;入力シート!$K$5,"")</f>
        <v/>
      </c>
      <c r="P90" t="str">
        <f>IF(C90="user","-mustchpwd "&amp;入力シート!$G$6,"")</f>
        <v/>
      </c>
    </row>
    <row r="91" spans="2:16" x14ac:dyDescent="0.15">
      <c r="B91" t="s">
        <v>26</v>
      </c>
      <c r="C91" t="str">
        <f>変換!D91</f>
        <v/>
      </c>
      <c r="D91" t="str">
        <f>""""&amp;変換!C91&amp;""""</f>
        <v>""</v>
      </c>
      <c r="E91" t="str">
        <f>"-samid "&amp;変換!E91</f>
        <v xml:space="preserve">-samid </v>
      </c>
      <c r="F91" t="str">
        <f>IF(変換!F91&lt;&gt;"","-pwd "&amp;変換!F91,"")</f>
        <v/>
      </c>
      <c r="G91" t="str">
        <f>IF(変換!G91&lt;&gt;"","-ln """&amp;変換!G91&amp;"""","")</f>
        <v/>
      </c>
      <c r="H91" t="str">
        <f>IF(変換!H91&lt;&gt;"","-fn """&amp;変換!H91&amp;"""","")</f>
        <v/>
      </c>
      <c r="I91" t="str">
        <f>IF(変換!I91&lt;&gt;"","-display """&amp;変換!I91&amp;"""","")</f>
        <v/>
      </c>
      <c r="J91" t="str">
        <f>IF(変換!L91&lt;&gt;"","-desc """&amp;変換!L91&amp;"""","")</f>
        <v/>
      </c>
      <c r="K91" t="str">
        <f>IF(変換!M91&lt;&gt;"","-profile """&amp;変換!M91&amp;"""","")</f>
        <v/>
      </c>
      <c r="L91" t="str">
        <f>IF(変換!N91&lt;&gt;"","-loscr """&amp;変換!N91&amp;"""","")</f>
        <v/>
      </c>
      <c r="M91" t="str">
        <f>IF(変換!O91&lt;&gt;"","-hmdrv """&amp;変換!O91&amp;"""","")</f>
        <v/>
      </c>
      <c r="N91" t="str">
        <f>IF(変換!N91&lt;&gt;"","-hmdir """&amp;変換!P91&amp;"""","")</f>
        <v/>
      </c>
      <c r="O91" t="str">
        <f>IF(C91="user","-upn "&amp;変換!E91&amp;"@"&amp;入力シート!$K$5,"")</f>
        <v/>
      </c>
      <c r="P91" t="str">
        <f>IF(C91="user","-mustchpwd "&amp;入力シート!$G$6,"")</f>
        <v/>
      </c>
    </row>
    <row r="92" spans="2:16" x14ac:dyDescent="0.15">
      <c r="B92" t="s">
        <v>26</v>
      </c>
      <c r="C92" t="str">
        <f>変換!D92</f>
        <v/>
      </c>
      <c r="D92" t="str">
        <f>""""&amp;変換!C92&amp;""""</f>
        <v>""</v>
      </c>
      <c r="E92" t="str">
        <f>"-samid "&amp;変換!E92</f>
        <v xml:space="preserve">-samid </v>
      </c>
      <c r="F92" t="str">
        <f>IF(変換!F92&lt;&gt;"","-pwd "&amp;変換!F92,"")</f>
        <v/>
      </c>
      <c r="G92" t="str">
        <f>IF(変換!G92&lt;&gt;"","-ln """&amp;変換!G92&amp;"""","")</f>
        <v/>
      </c>
      <c r="H92" t="str">
        <f>IF(変換!H92&lt;&gt;"","-fn """&amp;変換!H92&amp;"""","")</f>
        <v/>
      </c>
      <c r="I92" t="str">
        <f>IF(変換!I92&lt;&gt;"","-display """&amp;変換!I92&amp;"""","")</f>
        <v/>
      </c>
      <c r="J92" t="str">
        <f>IF(変換!L92&lt;&gt;"","-desc """&amp;変換!L92&amp;"""","")</f>
        <v/>
      </c>
      <c r="K92" t="str">
        <f>IF(変換!M92&lt;&gt;"","-profile """&amp;変換!M92&amp;"""","")</f>
        <v/>
      </c>
      <c r="L92" t="str">
        <f>IF(変換!N92&lt;&gt;"","-loscr """&amp;変換!N92&amp;"""","")</f>
        <v/>
      </c>
      <c r="M92" t="str">
        <f>IF(変換!O92&lt;&gt;"","-hmdrv """&amp;変換!O92&amp;"""","")</f>
        <v/>
      </c>
      <c r="N92" t="str">
        <f>IF(変換!N92&lt;&gt;"","-hmdir """&amp;変換!P92&amp;"""","")</f>
        <v/>
      </c>
      <c r="O92" t="str">
        <f>IF(C92="user","-upn "&amp;変換!E92&amp;"@"&amp;入力シート!$K$5,"")</f>
        <v/>
      </c>
      <c r="P92" t="str">
        <f>IF(C92="user","-mustchpwd "&amp;入力シート!$G$6,"")</f>
        <v/>
      </c>
    </row>
    <row r="93" spans="2:16" x14ac:dyDescent="0.15">
      <c r="B93" t="s">
        <v>26</v>
      </c>
      <c r="C93" t="str">
        <f>変換!D93</f>
        <v/>
      </c>
      <c r="D93" t="str">
        <f>""""&amp;変換!C93&amp;""""</f>
        <v>""</v>
      </c>
      <c r="E93" t="str">
        <f>"-samid "&amp;変換!E93</f>
        <v xml:space="preserve">-samid </v>
      </c>
      <c r="F93" t="str">
        <f>IF(変換!F93&lt;&gt;"","-pwd "&amp;変換!F93,"")</f>
        <v/>
      </c>
      <c r="G93" t="str">
        <f>IF(変換!G93&lt;&gt;"","-ln """&amp;変換!G93&amp;"""","")</f>
        <v/>
      </c>
      <c r="H93" t="str">
        <f>IF(変換!H93&lt;&gt;"","-fn """&amp;変換!H93&amp;"""","")</f>
        <v/>
      </c>
      <c r="I93" t="str">
        <f>IF(変換!I93&lt;&gt;"","-display """&amp;変換!I93&amp;"""","")</f>
        <v/>
      </c>
      <c r="J93" t="str">
        <f>IF(変換!L93&lt;&gt;"","-desc """&amp;変換!L93&amp;"""","")</f>
        <v/>
      </c>
      <c r="K93" t="str">
        <f>IF(変換!M93&lt;&gt;"","-profile """&amp;変換!M93&amp;"""","")</f>
        <v/>
      </c>
      <c r="L93" t="str">
        <f>IF(変換!N93&lt;&gt;"","-loscr """&amp;変換!N93&amp;"""","")</f>
        <v/>
      </c>
      <c r="M93" t="str">
        <f>IF(変換!O93&lt;&gt;"","-hmdrv """&amp;変換!O93&amp;"""","")</f>
        <v/>
      </c>
      <c r="N93" t="str">
        <f>IF(変換!N93&lt;&gt;"","-hmdir """&amp;変換!P93&amp;"""","")</f>
        <v/>
      </c>
      <c r="O93" t="str">
        <f>IF(C93="user","-upn "&amp;変換!E93&amp;"@"&amp;入力シート!$K$5,"")</f>
        <v/>
      </c>
      <c r="P93" t="str">
        <f>IF(C93="user","-mustchpwd "&amp;入力シート!$G$6,"")</f>
        <v/>
      </c>
    </row>
    <row r="94" spans="2:16" x14ac:dyDescent="0.15">
      <c r="B94" t="s">
        <v>26</v>
      </c>
      <c r="C94" t="str">
        <f>変換!D94</f>
        <v/>
      </c>
      <c r="D94" t="str">
        <f>""""&amp;変換!C94&amp;""""</f>
        <v>""</v>
      </c>
      <c r="E94" t="str">
        <f>"-samid "&amp;変換!E94</f>
        <v xml:space="preserve">-samid </v>
      </c>
      <c r="F94" t="str">
        <f>IF(変換!F94&lt;&gt;"","-pwd "&amp;変換!F94,"")</f>
        <v/>
      </c>
      <c r="G94" t="str">
        <f>IF(変換!G94&lt;&gt;"","-ln """&amp;変換!G94&amp;"""","")</f>
        <v/>
      </c>
      <c r="H94" t="str">
        <f>IF(変換!H94&lt;&gt;"","-fn """&amp;変換!H94&amp;"""","")</f>
        <v/>
      </c>
      <c r="I94" t="str">
        <f>IF(変換!I94&lt;&gt;"","-display """&amp;変換!I94&amp;"""","")</f>
        <v/>
      </c>
      <c r="J94" t="str">
        <f>IF(変換!L94&lt;&gt;"","-desc """&amp;変換!L94&amp;"""","")</f>
        <v/>
      </c>
      <c r="K94" t="str">
        <f>IF(変換!M94&lt;&gt;"","-profile """&amp;変換!M94&amp;"""","")</f>
        <v/>
      </c>
      <c r="L94" t="str">
        <f>IF(変換!N94&lt;&gt;"","-loscr """&amp;変換!N94&amp;"""","")</f>
        <v/>
      </c>
      <c r="M94" t="str">
        <f>IF(変換!O94&lt;&gt;"","-hmdrv """&amp;変換!O94&amp;"""","")</f>
        <v/>
      </c>
      <c r="N94" t="str">
        <f>IF(変換!N94&lt;&gt;"","-hmdir """&amp;変換!P94&amp;"""","")</f>
        <v/>
      </c>
      <c r="O94" t="str">
        <f>IF(C94="user","-upn "&amp;変換!E94&amp;"@"&amp;入力シート!$K$5,"")</f>
        <v/>
      </c>
      <c r="P94" t="str">
        <f>IF(C94="user","-mustchpwd "&amp;入力シート!$G$6,"")</f>
        <v/>
      </c>
    </row>
    <row r="95" spans="2:16" x14ac:dyDescent="0.15">
      <c r="B95" t="s">
        <v>26</v>
      </c>
      <c r="C95" t="str">
        <f>変換!D95</f>
        <v/>
      </c>
      <c r="D95" t="str">
        <f>""""&amp;変換!C95&amp;""""</f>
        <v>""</v>
      </c>
      <c r="E95" t="str">
        <f>"-samid "&amp;変換!E95</f>
        <v xml:space="preserve">-samid </v>
      </c>
      <c r="F95" t="str">
        <f>IF(変換!F95&lt;&gt;"","-pwd "&amp;変換!F95,"")</f>
        <v/>
      </c>
      <c r="G95" t="str">
        <f>IF(変換!G95&lt;&gt;"","-ln """&amp;変換!G95&amp;"""","")</f>
        <v/>
      </c>
      <c r="H95" t="str">
        <f>IF(変換!H95&lt;&gt;"","-fn """&amp;変換!H95&amp;"""","")</f>
        <v/>
      </c>
      <c r="I95" t="str">
        <f>IF(変換!I95&lt;&gt;"","-display """&amp;変換!I95&amp;"""","")</f>
        <v/>
      </c>
      <c r="J95" t="str">
        <f>IF(変換!L95&lt;&gt;"","-desc """&amp;変換!L95&amp;"""","")</f>
        <v/>
      </c>
      <c r="K95" t="str">
        <f>IF(変換!M95&lt;&gt;"","-profile """&amp;変換!M95&amp;"""","")</f>
        <v/>
      </c>
      <c r="L95" t="str">
        <f>IF(変換!N95&lt;&gt;"","-loscr """&amp;変換!N95&amp;"""","")</f>
        <v/>
      </c>
      <c r="M95" t="str">
        <f>IF(変換!O95&lt;&gt;"","-hmdrv """&amp;変換!O95&amp;"""","")</f>
        <v/>
      </c>
      <c r="N95" t="str">
        <f>IF(変換!N95&lt;&gt;"","-hmdir """&amp;変換!P95&amp;"""","")</f>
        <v/>
      </c>
      <c r="O95" t="str">
        <f>IF(C95="user","-upn "&amp;変換!E95&amp;"@"&amp;入力シート!$K$5,"")</f>
        <v/>
      </c>
      <c r="P95" t="str">
        <f>IF(C95="user","-mustchpwd "&amp;入力シート!$G$6,"")</f>
        <v/>
      </c>
    </row>
    <row r="96" spans="2:16" x14ac:dyDescent="0.15">
      <c r="B96" t="s">
        <v>26</v>
      </c>
      <c r="C96" t="str">
        <f>変換!D96</f>
        <v/>
      </c>
      <c r="D96" t="str">
        <f>""""&amp;変換!C96&amp;""""</f>
        <v>""</v>
      </c>
      <c r="E96" t="str">
        <f>"-samid "&amp;変換!E96</f>
        <v xml:space="preserve">-samid </v>
      </c>
      <c r="F96" t="str">
        <f>IF(変換!F96&lt;&gt;"","-pwd "&amp;変換!F96,"")</f>
        <v/>
      </c>
      <c r="G96" t="str">
        <f>IF(変換!G96&lt;&gt;"","-ln """&amp;変換!G96&amp;"""","")</f>
        <v/>
      </c>
      <c r="H96" t="str">
        <f>IF(変換!H96&lt;&gt;"","-fn """&amp;変換!H96&amp;"""","")</f>
        <v/>
      </c>
      <c r="I96" t="str">
        <f>IF(変換!I96&lt;&gt;"","-display """&amp;変換!I96&amp;"""","")</f>
        <v/>
      </c>
      <c r="J96" t="str">
        <f>IF(変換!L96&lt;&gt;"","-desc """&amp;変換!L96&amp;"""","")</f>
        <v/>
      </c>
      <c r="K96" t="str">
        <f>IF(変換!M96&lt;&gt;"","-profile """&amp;変換!M96&amp;"""","")</f>
        <v/>
      </c>
      <c r="L96" t="str">
        <f>IF(変換!N96&lt;&gt;"","-loscr """&amp;変換!N96&amp;"""","")</f>
        <v/>
      </c>
      <c r="M96" t="str">
        <f>IF(変換!O96&lt;&gt;"","-hmdrv """&amp;変換!O96&amp;"""","")</f>
        <v/>
      </c>
      <c r="N96" t="str">
        <f>IF(変換!N96&lt;&gt;"","-hmdir """&amp;変換!P96&amp;"""","")</f>
        <v/>
      </c>
      <c r="O96" t="str">
        <f>IF(C96="user","-upn "&amp;変換!E96&amp;"@"&amp;入力シート!$K$5,"")</f>
        <v/>
      </c>
      <c r="P96" t="str">
        <f>IF(C96="user","-mustchpwd "&amp;入力シート!$G$6,"")</f>
        <v/>
      </c>
    </row>
    <row r="97" spans="2:16" x14ac:dyDescent="0.15">
      <c r="B97" t="s">
        <v>26</v>
      </c>
      <c r="C97" t="str">
        <f>変換!D97</f>
        <v/>
      </c>
      <c r="D97" t="str">
        <f>""""&amp;変換!C97&amp;""""</f>
        <v>""</v>
      </c>
      <c r="E97" t="str">
        <f>"-samid "&amp;変換!E97</f>
        <v xml:space="preserve">-samid </v>
      </c>
      <c r="F97" t="str">
        <f>IF(変換!F97&lt;&gt;"","-pwd "&amp;変換!F97,"")</f>
        <v/>
      </c>
      <c r="G97" t="str">
        <f>IF(変換!G97&lt;&gt;"","-ln """&amp;変換!G97&amp;"""","")</f>
        <v/>
      </c>
      <c r="H97" t="str">
        <f>IF(変換!H97&lt;&gt;"","-fn """&amp;変換!H97&amp;"""","")</f>
        <v/>
      </c>
      <c r="I97" t="str">
        <f>IF(変換!I97&lt;&gt;"","-display """&amp;変換!I97&amp;"""","")</f>
        <v/>
      </c>
      <c r="J97" t="str">
        <f>IF(変換!L97&lt;&gt;"","-desc """&amp;変換!L97&amp;"""","")</f>
        <v/>
      </c>
      <c r="K97" t="str">
        <f>IF(変換!M97&lt;&gt;"","-profile """&amp;変換!M97&amp;"""","")</f>
        <v/>
      </c>
      <c r="L97" t="str">
        <f>IF(変換!N97&lt;&gt;"","-loscr """&amp;変換!N97&amp;"""","")</f>
        <v/>
      </c>
      <c r="M97" t="str">
        <f>IF(変換!O97&lt;&gt;"","-hmdrv """&amp;変換!O97&amp;"""","")</f>
        <v/>
      </c>
      <c r="N97" t="str">
        <f>IF(変換!N97&lt;&gt;"","-hmdir """&amp;変換!P97&amp;"""","")</f>
        <v/>
      </c>
      <c r="O97" t="str">
        <f>IF(C97="user","-upn "&amp;変換!E97&amp;"@"&amp;入力シート!$K$5,"")</f>
        <v/>
      </c>
      <c r="P97" t="str">
        <f>IF(C97="user","-mustchpwd "&amp;入力シート!$G$6,"")</f>
        <v/>
      </c>
    </row>
    <row r="98" spans="2:16" x14ac:dyDescent="0.15">
      <c r="B98" t="s">
        <v>26</v>
      </c>
      <c r="C98" t="str">
        <f>変換!D98</f>
        <v/>
      </c>
      <c r="D98" t="str">
        <f>""""&amp;変換!C98&amp;""""</f>
        <v>""</v>
      </c>
      <c r="E98" t="str">
        <f>"-samid "&amp;変換!E98</f>
        <v xml:space="preserve">-samid </v>
      </c>
      <c r="F98" t="str">
        <f>IF(変換!F98&lt;&gt;"","-pwd "&amp;変換!F98,"")</f>
        <v/>
      </c>
      <c r="G98" t="str">
        <f>IF(変換!G98&lt;&gt;"","-ln """&amp;変換!G98&amp;"""","")</f>
        <v/>
      </c>
      <c r="H98" t="str">
        <f>IF(変換!H98&lt;&gt;"","-fn """&amp;変換!H98&amp;"""","")</f>
        <v/>
      </c>
      <c r="I98" t="str">
        <f>IF(変換!I98&lt;&gt;"","-display """&amp;変換!I98&amp;"""","")</f>
        <v/>
      </c>
      <c r="J98" t="str">
        <f>IF(変換!L98&lt;&gt;"","-desc """&amp;変換!L98&amp;"""","")</f>
        <v/>
      </c>
      <c r="K98" t="str">
        <f>IF(変換!M98&lt;&gt;"","-profile """&amp;変換!M98&amp;"""","")</f>
        <v/>
      </c>
      <c r="L98" t="str">
        <f>IF(変換!N98&lt;&gt;"","-loscr """&amp;変換!N98&amp;"""","")</f>
        <v/>
      </c>
      <c r="M98" t="str">
        <f>IF(変換!O98&lt;&gt;"","-hmdrv """&amp;変換!O98&amp;"""","")</f>
        <v/>
      </c>
      <c r="N98" t="str">
        <f>IF(変換!N98&lt;&gt;"","-hmdir """&amp;変換!P98&amp;"""","")</f>
        <v/>
      </c>
      <c r="O98" t="str">
        <f>IF(C98="user","-upn "&amp;変換!E98&amp;"@"&amp;入力シート!$K$5,"")</f>
        <v/>
      </c>
      <c r="P98" t="str">
        <f>IF(C98="user","-mustchpwd "&amp;入力シート!$G$6,"")</f>
        <v/>
      </c>
    </row>
    <row r="99" spans="2:16" x14ac:dyDescent="0.15">
      <c r="B99" t="s">
        <v>26</v>
      </c>
      <c r="C99" t="str">
        <f>変換!D99</f>
        <v/>
      </c>
      <c r="D99" t="str">
        <f>""""&amp;変換!C99&amp;""""</f>
        <v>""</v>
      </c>
      <c r="E99" t="str">
        <f>"-samid "&amp;変換!E99</f>
        <v xml:space="preserve">-samid </v>
      </c>
      <c r="F99" t="str">
        <f>IF(変換!F99&lt;&gt;"","-pwd "&amp;変換!F99,"")</f>
        <v/>
      </c>
      <c r="G99" t="str">
        <f>IF(変換!G99&lt;&gt;"","-ln """&amp;変換!G99&amp;"""","")</f>
        <v/>
      </c>
      <c r="H99" t="str">
        <f>IF(変換!H99&lt;&gt;"","-fn """&amp;変換!H99&amp;"""","")</f>
        <v/>
      </c>
      <c r="I99" t="str">
        <f>IF(変換!I99&lt;&gt;"","-display """&amp;変換!I99&amp;"""","")</f>
        <v/>
      </c>
      <c r="J99" t="str">
        <f>IF(変換!L99&lt;&gt;"","-desc """&amp;変換!L99&amp;"""","")</f>
        <v/>
      </c>
      <c r="K99" t="str">
        <f>IF(変換!M99&lt;&gt;"","-profile """&amp;変換!M99&amp;"""","")</f>
        <v/>
      </c>
      <c r="L99" t="str">
        <f>IF(変換!N99&lt;&gt;"","-loscr """&amp;変換!N99&amp;"""","")</f>
        <v/>
      </c>
      <c r="M99" t="str">
        <f>IF(変換!O99&lt;&gt;"","-hmdrv """&amp;変換!O99&amp;"""","")</f>
        <v/>
      </c>
      <c r="N99" t="str">
        <f>IF(変換!N99&lt;&gt;"","-hmdir """&amp;変換!P99&amp;"""","")</f>
        <v/>
      </c>
      <c r="O99" t="str">
        <f>IF(C99="user","-upn "&amp;変換!E99&amp;"@"&amp;入力シート!$K$5,"")</f>
        <v/>
      </c>
      <c r="P99" t="str">
        <f>IF(C99="user","-mustchpwd "&amp;入力シート!$G$6,"")</f>
        <v/>
      </c>
    </row>
    <row r="100" spans="2:16" x14ac:dyDescent="0.15">
      <c r="B100" t="s">
        <v>26</v>
      </c>
      <c r="C100" t="str">
        <f>変換!D100</f>
        <v/>
      </c>
      <c r="D100" t="str">
        <f>""""&amp;変換!C100&amp;""""</f>
        <v>""</v>
      </c>
      <c r="E100" t="str">
        <f>"-samid "&amp;変換!E100</f>
        <v xml:space="preserve">-samid </v>
      </c>
      <c r="F100" t="str">
        <f>IF(変換!F100&lt;&gt;"","-pwd "&amp;変換!F100,"")</f>
        <v/>
      </c>
      <c r="G100" t="str">
        <f>IF(変換!G100&lt;&gt;"","-ln """&amp;変換!G100&amp;"""","")</f>
        <v/>
      </c>
      <c r="H100" t="str">
        <f>IF(変換!H100&lt;&gt;"","-fn """&amp;変換!H100&amp;"""","")</f>
        <v/>
      </c>
      <c r="I100" t="str">
        <f>IF(変換!I100&lt;&gt;"","-display """&amp;変換!I100&amp;"""","")</f>
        <v/>
      </c>
      <c r="J100" t="str">
        <f>IF(変換!L100&lt;&gt;"","-desc """&amp;変換!L100&amp;"""","")</f>
        <v/>
      </c>
      <c r="K100" t="str">
        <f>IF(変換!M100&lt;&gt;"","-profile """&amp;変換!M100&amp;"""","")</f>
        <v/>
      </c>
      <c r="L100" t="str">
        <f>IF(変換!N100&lt;&gt;"","-loscr """&amp;変換!N100&amp;"""","")</f>
        <v/>
      </c>
      <c r="M100" t="str">
        <f>IF(変換!O100&lt;&gt;"","-hmdrv """&amp;変換!O100&amp;"""","")</f>
        <v/>
      </c>
      <c r="N100" t="str">
        <f>IF(変換!N100&lt;&gt;"","-hmdir """&amp;変換!P100&amp;"""","")</f>
        <v/>
      </c>
      <c r="O100" t="str">
        <f>IF(C100="user","-upn "&amp;変換!E100&amp;"@"&amp;入力シート!$K$5,"")</f>
        <v/>
      </c>
      <c r="P100" t="str">
        <f>IF(C100="user","-mustchpwd "&amp;入力シート!$G$6,"")</f>
        <v/>
      </c>
    </row>
    <row r="101" spans="2:16" x14ac:dyDescent="0.15">
      <c r="B101" t="s">
        <v>26</v>
      </c>
      <c r="C101" t="str">
        <f>変換!D101</f>
        <v/>
      </c>
      <c r="D101" t="str">
        <f>""""&amp;変換!C101&amp;""""</f>
        <v>""</v>
      </c>
      <c r="E101" t="str">
        <f>"-samid "&amp;変換!E101</f>
        <v xml:space="preserve">-samid </v>
      </c>
      <c r="F101" t="str">
        <f>IF(変換!F101&lt;&gt;"","-pwd "&amp;変換!F101,"")</f>
        <v/>
      </c>
      <c r="G101" t="str">
        <f>IF(変換!G101&lt;&gt;"","-ln """&amp;変換!G101&amp;"""","")</f>
        <v/>
      </c>
      <c r="H101" t="str">
        <f>IF(変換!H101&lt;&gt;"","-fn """&amp;変換!H101&amp;"""","")</f>
        <v/>
      </c>
      <c r="I101" t="str">
        <f>IF(変換!I101&lt;&gt;"","-display """&amp;変換!I101&amp;"""","")</f>
        <v/>
      </c>
      <c r="J101" t="str">
        <f>IF(変換!L101&lt;&gt;"","-desc """&amp;変換!L101&amp;"""","")</f>
        <v/>
      </c>
      <c r="K101" t="str">
        <f>IF(変換!M101&lt;&gt;"","-profile """&amp;変換!M101&amp;"""","")</f>
        <v/>
      </c>
      <c r="L101" t="str">
        <f>IF(変換!N101&lt;&gt;"","-loscr """&amp;変換!N101&amp;"""","")</f>
        <v/>
      </c>
      <c r="M101" t="str">
        <f>IF(変換!O101&lt;&gt;"","-hmdrv """&amp;変換!O101&amp;"""","")</f>
        <v/>
      </c>
      <c r="N101" t="str">
        <f>IF(変換!N101&lt;&gt;"","-hmdir """&amp;変換!P101&amp;"""","")</f>
        <v/>
      </c>
      <c r="O101" t="str">
        <f>IF(C101="user","-upn "&amp;変換!E101&amp;"@"&amp;入力シート!$K$5,"")</f>
        <v/>
      </c>
      <c r="P101" t="str">
        <f>IF(C101="user","-mustchpwd "&amp;入力シート!$G$6,"")</f>
        <v/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workbookViewId="0">
      <selection activeCell="D102" sqref="D102"/>
    </sheetView>
  </sheetViews>
  <sheetFormatPr defaultRowHeight="13.5" x14ac:dyDescent="0.15"/>
  <sheetData>
    <row r="1" spans="1:1" x14ac:dyDescent="0.15">
      <c r="A1" t="str">
        <f>IF(変換２!C2&lt;&gt;"",変換２!B2&amp;" "&amp;変換２!C2&amp;" "&amp;変換２!D2&amp;" "&amp;変換２!E2&amp;" "&amp;変換２!F2&amp;" "&amp;変換２!G2&amp;" "&amp;変換２!H2&amp;" "&amp;変換２!I2&amp;" "&amp;変換２!J2&amp;" "&amp;変換２!K2&amp;" "&amp;変換２!L2&amp;" "&amp;変換２!M2&amp;" "&amp;変換２!N2&amp;" "&amp;変換２!O2&amp;" "&amp;変換２!P2&amp;" "&amp;変換２!Q2&amp;" "&amp;変換２!R2,"pause")</f>
        <v xml:space="preserve">dsadd user "CN=テスト ユーザ,OU=test,DC=aichi,DC=local" -samid test_user -pwd TestUser@1 -ln "テスト" -fn "ユーザ" -display "テスト ユーザ" -desc "テスト用ユーザ１" -profile "\\server\user$\prof\test_user" -loscr "user.bat" -hmdrv "Z:" -hmdir "\\server\user$\home\test_user" -upn test_user@aichi.local -mustchpwd yes  </v>
      </c>
    </row>
    <row r="2" spans="1:1" x14ac:dyDescent="0.15">
      <c r="A2" t="str">
        <f>IF(変換２!C3&lt;&gt;"",変換２!B3&amp;" "&amp;変換２!C3&amp;" "&amp;変換２!D3&amp;" "&amp;変換２!E3&amp;" "&amp;変換２!F3&amp;" "&amp;変換２!G3&amp;" "&amp;変換２!H3&amp;" "&amp;変換２!I3&amp;" "&amp;変換２!J3&amp;" "&amp;変換２!K3&amp;" "&amp;変換２!L3&amp;" "&amp;変換２!M3&amp;" "&amp;変換２!N3&amp;" "&amp;変換２!O3&amp;" "&amp;変換２!P3&amp;" "&amp;変換２!Q3&amp;" "&amp;変換２!R3,"pause")</f>
        <v xml:space="preserve">dsadd user "CN=愛知 太郎,OU=test,DC=aichi,DC=local" -samid aichi-taro -pwd TestUser@2 -ln "愛知" -fn "太郎" -display "愛知 太郎" -desc "テスト用ユーザ２" -profile "\\server\user$\prof\aichi-taro" -loscr "user.bat" -hmdrv "Z:" -hmdir "\\server\user$\home\aichi-taro" -upn aichi-taro@aichi.local -mustchpwd yes  </v>
      </c>
    </row>
    <row r="3" spans="1:1" x14ac:dyDescent="0.15">
      <c r="A3" t="str">
        <f>IF(変換２!C4&lt;&gt;"",変換２!B4&amp;" "&amp;変換２!C4&amp;" "&amp;変換２!D4&amp;" "&amp;変換２!E4&amp;" "&amp;変換２!F4&amp;" "&amp;変換２!G4&amp;" "&amp;変換２!H4&amp;" "&amp;変換２!I4&amp;" "&amp;変換２!J4&amp;" "&amp;変換２!K4&amp;" "&amp;変換２!L4&amp;" "&amp;変換２!M4&amp;" "&amp;変換２!N4&amp;" "&amp;変換２!O4&amp;" "&amp;変換２!P4&amp;" "&amp;変換２!Q4&amp;" "&amp;変換２!R4,"pause")</f>
        <v>pause</v>
      </c>
    </row>
    <row r="4" spans="1:1" x14ac:dyDescent="0.15">
      <c r="A4" t="str">
        <f>IF(変換２!C5&lt;&gt;"",変換２!B5&amp;" "&amp;変換２!C5&amp;" "&amp;変換２!D5&amp;" "&amp;変換２!E5&amp;" "&amp;変換２!F5&amp;" "&amp;変換２!G5&amp;" "&amp;変換２!H5&amp;" "&amp;変換２!I5&amp;" "&amp;変換２!J5&amp;" "&amp;変換２!K5&amp;" "&amp;変換２!L5&amp;" "&amp;変換２!M5&amp;" "&amp;変換２!N5&amp;" "&amp;変換２!O5&amp;" "&amp;変換２!P5&amp;" "&amp;変換２!Q5&amp;" "&amp;変換２!R5,"pause")</f>
        <v>pause</v>
      </c>
    </row>
    <row r="5" spans="1:1" x14ac:dyDescent="0.15">
      <c r="A5" t="str">
        <f>IF(変換２!C6&lt;&gt;"",変換２!B6&amp;" "&amp;変換２!C6&amp;" "&amp;変換２!D6&amp;" "&amp;変換２!E6&amp;" "&amp;変換２!F6&amp;" "&amp;変換２!G6&amp;" "&amp;変換２!H6&amp;" "&amp;変換２!I6&amp;" "&amp;変換２!J6&amp;" "&amp;変換２!K6&amp;" "&amp;変換２!L6&amp;" "&amp;変換２!M6&amp;" "&amp;変換２!N6&amp;" "&amp;変換２!O6&amp;" "&amp;変換２!P6&amp;" "&amp;変換２!Q6&amp;" "&amp;変換２!R6,"pause")</f>
        <v>pause</v>
      </c>
    </row>
    <row r="6" spans="1:1" x14ac:dyDescent="0.15">
      <c r="A6" t="str">
        <f>IF(変換２!C7&lt;&gt;"",変換２!B7&amp;" "&amp;変換２!C7&amp;" "&amp;変換２!D7&amp;" "&amp;変換２!E7&amp;" "&amp;変換２!F7&amp;" "&amp;変換２!G7&amp;" "&amp;変換２!H7&amp;" "&amp;変換２!I7&amp;" "&amp;変換２!J7&amp;" "&amp;変換２!K7&amp;" "&amp;変換２!L7&amp;" "&amp;変換２!M7&amp;" "&amp;変換２!N7&amp;" "&amp;変換２!O7&amp;" "&amp;変換２!P7&amp;" "&amp;変換２!Q7&amp;" "&amp;変換２!R7,"pause")</f>
        <v>pause</v>
      </c>
    </row>
    <row r="7" spans="1:1" x14ac:dyDescent="0.15">
      <c r="A7" t="str">
        <f>IF(変換２!C8&lt;&gt;"",変換２!B8&amp;" "&amp;変換２!C8&amp;" "&amp;変換２!D8&amp;" "&amp;変換２!E8&amp;" "&amp;変換２!F8&amp;" "&amp;変換２!G8&amp;" "&amp;変換２!H8&amp;" "&amp;変換２!I8&amp;" "&amp;変換２!J8&amp;" "&amp;変換２!K8&amp;" "&amp;変換２!L8&amp;" "&amp;変換２!M8&amp;" "&amp;変換２!N8&amp;" "&amp;変換２!O8&amp;" "&amp;変換２!P8&amp;" "&amp;変換２!Q8&amp;" "&amp;変換２!R8,"pause")</f>
        <v>pause</v>
      </c>
    </row>
    <row r="8" spans="1:1" x14ac:dyDescent="0.15">
      <c r="A8" t="str">
        <f>IF(変換２!C9&lt;&gt;"",変換２!B9&amp;" "&amp;変換２!C9&amp;" "&amp;変換２!D9&amp;" "&amp;変換２!E9&amp;" "&amp;変換２!F9&amp;" "&amp;変換２!G9&amp;" "&amp;変換２!H9&amp;" "&amp;変換２!I9&amp;" "&amp;変換２!J9&amp;" "&amp;変換２!K9&amp;" "&amp;変換２!L9&amp;" "&amp;変換２!M9&amp;" "&amp;変換２!N9&amp;" "&amp;変換２!O9&amp;" "&amp;変換２!P9&amp;" "&amp;変換２!Q9&amp;" "&amp;変換２!R9,"pause")</f>
        <v>pause</v>
      </c>
    </row>
    <row r="9" spans="1:1" x14ac:dyDescent="0.15">
      <c r="A9" t="str">
        <f>IF(変換２!C10&lt;&gt;"",変換２!B10&amp;" "&amp;変換２!C10&amp;" "&amp;変換２!D10&amp;" "&amp;変換２!E10&amp;" "&amp;変換２!F10&amp;" "&amp;変換２!G10&amp;" "&amp;変換２!H10&amp;" "&amp;変換２!I10&amp;" "&amp;変換２!J10&amp;" "&amp;変換２!K10&amp;" "&amp;変換２!L10&amp;" "&amp;変換２!M10&amp;" "&amp;変換２!N10&amp;" "&amp;変換２!O10&amp;" "&amp;変換２!P10&amp;" "&amp;変換２!Q10&amp;" "&amp;変換２!R10,"pause")</f>
        <v>pause</v>
      </c>
    </row>
    <row r="10" spans="1:1" x14ac:dyDescent="0.15">
      <c r="A10" t="str">
        <f>IF(変換２!C11&lt;&gt;"",変換２!B11&amp;" "&amp;変換２!C11&amp;" "&amp;変換２!D11&amp;" "&amp;変換２!E11&amp;" "&amp;変換２!F11&amp;" "&amp;変換２!G11&amp;" "&amp;変換２!H11&amp;" "&amp;変換２!I11&amp;" "&amp;変換２!J11&amp;" "&amp;変換２!K11&amp;" "&amp;変換２!L11&amp;" "&amp;変換２!M11&amp;" "&amp;変換２!N11&amp;" "&amp;変換２!O11&amp;" "&amp;変換２!P11&amp;" "&amp;変換２!Q11&amp;" "&amp;変換２!R11,"pause")</f>
        <v>pause</v>
      </c>
    </row>
    <row r="11" spans="1:1" x14ac:dyDescent="0.15">
      <c r="A11" t="str">
        <f>IF(変換２!C12&lt;&gt;"",変換２!B12&amp;" "&amp;変換２!C12&amp;" "&amp;変換２!D12&amp;" "&amp;変換２!E12&amp;" "&amp;変換２!F12&amp;" "&amp;変換２!G12&amp;" "&amp;変換２!H12&amp;" "&amp;変換２!I12&amp;" "&amp;変換２!J12&amp;" "&amp;変換２!K12&amp;" "&amp;変換２!L12&amp;" "&amp;変換２!M12&amp;" "&amp;変換２!N12&amp;" "&amp;変換２!O12&amp;" "&amp;変換２!P12&amp;" "&amp;変換２!Q12&amp;" "&amp;変換２!R12,"pause")</f>
        <v>pause</v>
      </c>
    </row>
    <row r="12" spans="1:1" x14ac:dyDescent="0.15">
      <c r="A12" t="str">
        <f>IF(変換２!C13&lt;&gt;"",変換２!B13&amp;" "&amp;変換２!C13&amp;" "&amp;変換２!D13&amp;" "&amp;変換２!E13&amp;" "&amp;変換２!F13&amp;" "&amp;変換２!G13&amp;" "&amp;変換２!H13&amp;" "&amp;変換２!I13&amp;" "&amp;変換２!J13&amp;" "&amp;変換２!K13&amp;" "&amp;変換２!L13&amp;" "&amp;変換２!M13&amp;" "&amp;変換２!N13&amp;" "&amp;変換２!O13&amp;" "&amp;変換２!P13&amp;" "&amp;変換２!Q13&amp;" "&amp;変換２!R13,"pause")</f>
        <v>pause</v>
      </c>
    </row>
    <row r="13" spans="1:1" x14ac:dyDescent="0.15">
      <c r="A13" t="str">
        <f>IF(変換２!C14&lt;&gt;"",変換２!B14&amp;" "&amp;変換２!C14&amp;" "&amp;変換２!D14&amp;" "&amp;変換２!E14&amp;" "&amp;変換２!F14&amp;" "&amp;変換２!G14&amp;" "&amp;変換２!H14&amp;" "&amp;変換２!I14&amp;" "&amp;変換２!J14&amp;" "&amp;変換２!K14&amp;" "&amp;変換２!L14&amp;" "&amp;変換２!M14&amp;" "&amp;変換２!N14&amp;" "&amp;変換２!O14&amp;" "&amp;変換２!P14&amp;" "&amp;変換２!Q14&amp;" "&amp;変換２!R14,"pause")</f>
        <v>pause</v>
      </c>
    </row>
    <row r="14" spans="1:1" x14ac:dyDescent="0.15">
      <c r="A14" t="str">
        <f>IF(変換２!C15&lt;&gt;"",変換２!B15&amp;" "&amp;変換２!C15&amp;" "&amp;変換２!D15&amp;" "&amp;変換２!E15&amp;" "&amp;変換２!F15&amp;" "&amp;変換２!G15&amp;" "&amp;変換２!H15&amp;" "&amp;変換２!I15&amp;" "&amp;変換２!J15&amp;" "&amp;変換２!K15&amp;" "&amp;変換２!L15&amp;" "&amp;変換２!M15&amp;" "&amp;変換２!N15&amp;" "&amp;変換２!O15&amp;" "&amp;変換２!P15&amp;" "&amp;変換２!Q15&amp;" "&amp;変換２!R15,"pause")</f>
        <v>pause</v>
      </c>
    </row>
    <row r="15" spans="1:1" x14ac:dyDescent="0.15">
      <c r="A15" t="str">
        <f>IF(変換２!C16&lt;&gt;"",変換２!B16&amp;" "&amp;変換２!C16&amp;" "&amp;変換２!D16&amp;" "&amp;変換２!E16&amp;" "&amp;変換２!F16&amp;" "&amp;変換２!G16&amp;" "&amp;変換２!H16&amp;" "&amp;変換２!I16&amp;" "&amp;変換２!J16&amp;" "&amp;変換２!K16&amp;" "&amp;変換２!L16&amp;" "&amp;変換２!M16&amp;" "&amp;変換２!N16&amp;" "&amp;変換２!O16&amp;" "&amp;変換２!P16&amp;" "&amp;変換２!Q16&amp;" "&amp;変換２!R16,"pause")</f>
        <v>pause</v>
      </c>
    </row>
    <row r="16" spans="1:1" x14ac:dyDescent="0.15">
      <c r="A16" t="str">
        <f>IF(変換２!C17&lt;&gt;"",変換２!B17&amp;" "&amp;変換２!C17&amp;" "&amp;変換２!D17&amp;" "&amp;変換２!E17&amp;" "&amp;変換２!F17&amp;" "&amp;変換２!G17&amp;" "&amp;変換２!H17&amp;" "&amp;変換２!I17&amp;" "&amp;変換２!J17&amp;" "&amp;変換２!K17&amp;" "&amp;変換２!L17&amp;" "&amp;変換２!M17&amp;" "&amp;変換２!N17&amp;" "&amp;変換２!O17&amp;" "&amp;変換２!P17&amp;" "&amp;変換２!Q17&amp;" "&amp;変換２!R17,"pause")</f>
        <v>pause</v>
      </c>
    </row>
    <row r="17" spans="1:1" x14ac:dyDescent="0.15">
      <c r="A17" t="str">
        <f>IF(変換２!C18&lt;&gt;"",変換２!B18&amp;" "&amp;変換２!C18&amp;" "&amp;変換２!D18&amp;" "&amp;変換２!E18&amp;" "&amp;変換２!F18&amp;" "&amp;変換２!G18&amp;" "&amp;変換２!H18&amp;" "&amp;変換２!I18&amp;" "&amp;変換２!J18&amp;" "&amp;変換２!K18&amp;" "&amp;変換２!L18&amp;" "&amp;変換２!M18&amp;" "&amp;変換２!N18&amp;" "&amp;変換２!O18&amp;" "&amp;変換２!P18&amp;" "&amp;変換２!Q18&amp;" "&amp;変換２!R18,"pause")</f>
        <v>pause</v>
      </c>
    </row>
    <row r="18" spans="1:1" x14ac:dyDescent="0.15">
      <c r="A18" t="str">
        <f>IF(変換２!C19&lt;&gt;"",変換２!B19&amp;" "&amp;変換２!C19&amp;" "&amp;変換２!D19&amp;" "&amp;変換２!E19&amp;" "&amp;変換２!F19&amp;" "&amp;変換２!G19&amp;" "&amp;変換２!H19&amp;" "&amp;変換２!I19&amp;" "&amp;変換２!J19&amp;" "&amp;変換２!K19&amp;" "&amp;変換２!L19&amp;" "&amp;変換２!M19&amp;" "&amp;変換２!N19&amp;" "&amp;変換２!O19&amp;" "&amp;変換２!P19&amp;" "&amp;変換２!Q19&amp;" "&amp;変換２!R19,"pause")</f>
        <v>pause</v>
      </c>
    </row>
    <row r="19" spans="1:1" x14ac:dyDescent="0.15">
      <c r="A19" t="str">
        <f>IF(変換２!C20&lt;&gt;"",変換２!B20&amp;" "&amp;変換２!C20&amp;" "&amp;変換２!D20&amp;" "&amp;変換２!E20&amp;" "&amp;変換２!F20&amp;" "&amp;変換２!G20&amp;" "&amp;変換２!H20&amp;" "&amp;変換２!I20&amp;" "&amp;変換２!J20&amp;" "&amp;変換２!K20&amp;" "&amp;変換２!L20&amp;" "&amp;変換２!M20&amp;" "&amp;変換２!N20&amp;" "&amp;変換２!O20&amp;" "&amp;変換２!P20&amp;" "&amp;変換２!Q20&amp;" "&amp;変換２!R20,"pause")</f>
        <v>pause</v>
      </c>
    </row>
    <row r="20" spans="1:1" x14ac:dyDescent="0.15">
      <c r="A20" t="str">
        <f>IF(変換２!C21&lt;&gt;"",変換２!B21&amp;" "&amp;変換２!C21&amp;" "&amp;変換２!D21&amp;" "&amp;変換２!E21&amp;" "&amp;変換２!F21&amp;" "&amp;変換２!G21&amp;" "&amp;変換２!H21&amp;" "&amp;変換２!I21&amp;" "&amp;変換２!J21&amp;" "&amp;変換２!K21&amp;" "&amp;変換２!L21&amp;" "&amp;変換２!M21&amp;" "&amp;変換２!N21&amp;" "&amp;変換２!O21&amp;" "&amp;変換２!P21&amp;" "&amp;変換２!Q21&amp;" "&amp;変換２!R21,"pause")</f>
        <v>pause</v>
      </c>
    </row>
    <row r="21" spans="1:1" x14ac:dyDescent="0.15">
      <c r="A21" t="str">
        <f>IF(変換２!C22&lt;&gt;"",変換２!B22&amp;" "&amp;変換２!C22&amp;" "&amp;変換２!D22&amp;" "&amp;変換２!E22&amp;" "&amp;変換２!F22&amp;" "&amp;変換２!G22&amp;" "&amp;変換２!H22&amp;" "&amp;変換２!I22&amp;" "&amp;変換２!J22&amp;" "&amp;変換２!K22&amp;" "&amp;変換２!L22&amp;" "&amp;変換２!M22&amp;" "&amp;変換２!N22&amp;" "&amp;変換２!O22&amp;" "&amp;変換２!P22&amp;" "&amp;変換２!Q22&amp;" "&amp;変換２!R22,"pause")</f>
        <v>pause</v>
      </c>
    </row>
    <row r="22" spans="1:1" x14ac:dyDescent="0.15">
      <c r="A22" t="str">
        <f>IF(変換２!C23&lt;&gt;"",変換２!B23&amp;" "&amp;変換２!C23&amp;" "&amp;変換２!D23&amp;" "&amp;変換２!E23&amp;" "&amp;変換２!F23&amp;" "&amp;変換２!G23&amp;" "&amp;変換２!H23&amp;" "&amp;変換２!I23&amp;" "&amp;変換２!J23&amp;" "&amp;変換２!K23&amp;" "&amp;変換２!L23&amp;" "&amp;変換２!M23&amp;" "&amp;変換２!N23&amp;" "&amp;変換２!O23&amp;" "&amp;変換２!P23&amp;" "&amp;変換２!Q23&amp;" "&amp;変換２!R23,"pause")</f>
        <v>pause</v>
      </c>
    </row>
    <row r="23" spans="1:1" x14ac:dyDescent="0.15">
      <c r="A23" t="str">
        <f>IF(変換２!C24&lt;&gt;"",変換２!B24&amp;" "&amp;変換２!C24&amp;" "&amp;変換２!D24&amp;" "&amp;変換２!E24&amp;" "&amp;変換２!F24&amp;" "&amp;変換２!G24&amp;" "&amp;変換２!H24&amp;" "&amp;変換２!I24&amp;" "&amp;変換２!J24&amp;" "&amp;変換２!K24&amp;" "&amp;変換２!L24&amp;" "&amp;変換２!M24&amp;" "&amp;変換２!N24&amp;" "&amp;変換２!O24&amp;" "&amp;変換２!P24&amp;" "&amp;変換２!Q24&amp;" "&amp;変換２!R24,"pause")</f>
        <v>pause</v>
      </c>
    </row>
    <row r="24" spans="1:1" x14ac:dyDescent="0.15">
      <c r="A24" t="str">
        <f>IF(変換２!C25&lt;&gt;"",変換２!B25&amp;" "&amp;変換２!C25&amp;" "&amp;変換２!D25&amp;" "&amp;変換２!E25&amp;" "&amp;変換２!F25&amp;" "&amp;変換２!G25&amp;" "&amp;変換２!H25&amp;" "&amp;変換２!I25&amp;" "&amp;変換２!J25&amp;" "&amp;変換２!K25&amp;" "&amp;変換２!L25&amp;" "&amp;変換２!M25&amp;" "&amp;変換２!N25&amp;" "&amp;変換２!O25&amp;" "&amp;変換２!P25&amp;" "&amp;変換２!Q25&amp;" "&amp;変換２!R25,"pause")</f>
        <v>pause</v>
      </c>
    </row>
    <row r="25" spans="1:1" x14ac:dyDescent="0.15">
      <c r="A25" t="str">
        <f>IF(変換２!C26&lt;&gt;"",変換２!B26&amp;" "&amp;変換２!C26&amp;" "&amp;変換２!D26&amp;" "&amp;変換２!E26&amp;" "&amp;変換２!F26&amp;" "&amp;変換２!G26&amp;" "&amp;変換２!H26&amp;" "&amp;変換２!I26&amp;" "&amp;変換２!J26&amp;" "&amp;変換２!K26&amp;" "&amp;変換２!L26&amp;" "&amp;変換２!M26&amp;" "&amp;変換２!N26&amp;" "&amp;変換２!O26&amp;" "&amp;変換２!P26&amp;" "&amp;変換２!Q26&amp;" "&amp;変換２!R26,"pause")</f>
        <v>pause</v>
      </c>
    </row>
    <row r="26" spans="1:1" x14ac:dyDescent="0.15">
      <c r="A26" t="str">
        <f>IF(変換２!C27&lt;&gt;"",変換２!B27&amp;" "&amp;変換２!C27&amp;" "&amp;変換２!D27&amp;" "&amp;変換２!E27&amp;" "&amp;変換２!F27&amp;" "&amp;変換２!G27&amp;" "&amp;変換２!H27&amp;" "&amp;変換２!I27&amp;" "&amp;変換２!J27&amp;" "&amp;変換２!K27&amp;" "&amp;変換２!L27&amp;" "&amp;変換２!M27&amp;" "&amp;変換２!N27&amp;" "&amp;変換２!O27&amp;" "&amp;変換２!P27&amp;" "&amp;変換２!Q27&amp;" "&amp;変換２!R27,"pause")</f>
        <v>pause</v>
      </c>
    </row>
    <row r="27" spans="1:1" x14ac:dyDescent="0.15">
      <c r="A27" t="str">
        <f>IF(変換２!C28&lt;&gt;"",変換２!B28&amp;" "&amp;変換２!C28&amp;" "&amp;変換２!D28&amp;" "&amp;変換２!E28&amp;" "&amp;変換２!F28&amp;" "&amp;変換２!G28&amp;" "&amp;変換２!H28&amp;" "&amp;変換２!I28&amp;" "&amp;変換２!J28&amp;" "&amp;変換２!K28&amp;" "&amp;変換２!L28&amp;" "&amp;変換２!M28&amp;" "&amp;変換２!N28&amp;" "&amp;変換２!O28&amp;" "&amp;変換２!P28&amp;" "&amp;変換２!Q28&amp;" "&amp;変換２!R28,"pause")</f>
        <v>pause</v>
      </c>
    </row>
    <row r="28" spans="1:1" x14ac:dyDescent="0.15">
      <c r="A28" t="str">
        <f>IF(変換２!C29&lt;&gt;"",変換２!B29&amp;" "&amp;変換２!C29&amp;" "&amp;変換２!D29&amp;" "&amp;変換２!E29&amp;" "&amp;変換２!F29&amp;" "&amp;変換２!G29&amp;" "&amp;変換２!H29&amp;" "&amp;変換２!I29&amp;" "&amp;変換２!J29&amp;" "&amp;変換２!K29&amp;" "&amp;変換２!L29&amp;" "&amp;変換２!M29&amp;" "&amp;変換２!N29&amp;" "&amp;変換２!O29&amp;" "&amp;変換２!P29&amp;" "&amp;変換２!Q29&amp;" "&amp;変換２!R29,"pause")</f>
        <v>pause</v>
      </c>
    </row>
    <row r="29" spans="1:1" x14ac:dyDescent="0.15">
      <c r="A29" t="str">
        <f>IF(変換２!C30&lt;&gt;"",変換２!B30&amp;" "&amp;変換２!C30&amp;" "&amp;変換２!D30&amp;" "&amp;変換２!E30&amp;" "&amp;変換２!F30&amp;" "&amp;変換２!G30&amp;" "&amp;変換２!H30&amp;" "&amp;変換２!I30&amp;" "&amp;変換２!J30&amp;" "&amp;変換２!K30&amp;" "&amp;変換２!L30&amp;" "&amp;変換２!M30&amp;" "&amp;変換２!N30&amp;" "&amp;変換２!O30&amp;" "&amp;変換２!P30&amp;" "&amp;変換２!Q30&amp;" "&amp;変換２!R30,"pause")</f>
        <v>pause</v>
      </c>
    </row>
    <row r="30" spans="1:1" x14ac:dyDescent="0.15">
      <c r="A30" t="str">
        <f>IF(変換２!C31&lt;&gt;"",変換２!B31&amp;" "&amp;変換２!C31&amp;" "&amp;変換２!D31&amp;" "&amp;変換２!E31&amp;" "&amp;変換２!F31&amp;" "&amp;変換２!G31&amp;" "&amp;変換２!H31&amp;" "&amp;変換２!I31&amp;" "&amp;変換２!J31&amp;" "&amp;変換２!K31&amp;" "&amp;変換２!L31&amp;" "&amp;変換２!M31&amp;" "&amp;変換２!N31&amp;" "&amp;変換２!O31&amp;" "&amp;変換２!P31&amp;" "&amp;変換２!Q31&amp;" "&amp;変換２!R31,"pause")</f>
        <v>pause</v>
      </c>
    </row>
    <row r="31" spans="1:1" x14ac:dyDescent="0.15">
      <c r="A31" t="str">
        <f>IF(変換２!C32&lt;&gt;"",変換２!B32&amp;" "&amp;変換２!C32&amp;" "&amp;変換２!D32&amp;" "&amp;変換２!E32&amp;" "&amp;変換２!F32&amp;" "&amp;変換２!G32&amp;" "&amp;変換２!H32&amp;" "&amp;変換２!I32&amp;" "&amp;変換２!J32&amp;" "&amp;変換２!K32&amp;" "&amp;変換２!L32&amp;" "&amp;変換２!M32&amp;" "&amp;変換２!N32&amp;" "&amp;変換２!O32&amp;" "&amp;変換２!P32&amp;" "&amp;変換２!Q32&amp;" "&amp;変換２!R32,"pause")</f>
        <v>pause</v>
      </c>
    </row>
    <row r="32" spans="1:1" x14ac:dyDescent="0.15">
      <c r="A32" t="str">
        <f>IF(変換２!C33&lt;&gt;"",変換２!B33&amp;" "&amp;変換２!C33&amp;" "&amp;変換２!D33&amp;" "&amp;変換２!E33&amp;" "&amp;変換２!F33&amp;" "&amp;変換２!G33&amp;" "&amp;変換２!H33&amp;" "&amp;変換２!I33&amp;" "&amp;変換２!J33&amp;" "&amp;変換２!K33&amp;" "&amp;変換２!L33&amp;" "&amp;変換２!M33&amp;" "&amp;変換２!N33&amp;" "&amp;変換２!O33&amp;" "&amp;変換２!P33&amp;" "&amp;変換２!Q33&amp;" "&amp;変換２!R33,"pause")</f>
        <v>pause</v>
      </c>
    </row>
    <row r="33" spans="1:1" x14ac:dyDescent="0.15">
      <c r="A33" t="str">
        <f>IF(変換２!C34&lt;&gt;"",変換２!B34&amp;" "&amp;変換２!C34&amp;" "&amp;変換２!D34&amp;" "&amp;変換２!E34&amp;" "&amp;変換２!F34&amp;" "&amp;変換２!G34&amp;" "&amp;変換２!H34&amp;" "&amp;変換２!I34&amp;" "&amp;変換２!J34&amp;" "&amp;変換２!K34&amp;" "&amp;変換２!L34&amp;" "&amp;変換２!M34&amp;" "&amp;変換２!N34&amp;" "&amp;変換２!O34&amp;" "&amp;変換２!P34&amp;" "&amp;変換２!Q34&amp;" "&amp;変換２!R34,"pause")</f>
        <v>pause</v>
      </c>
    </row>
    <row r="34" spans="1:1" x14ac:dyDescent="0.15">
      <c r="A34" t="str">
        <f>IF(変換２!C35&lt;&gt;"",変換２!B35&amp;" "&amp;変換２!C35&amp;" "&amp;変換２!D35&amp;" "&amp;変換２!E35&amp;" "&amp;変換２!F35&amp;" "&amp;変換２!G35&amp;" "&amp;変換２!H35&amp;" "&amp;変換２!I35&amp;" "&amp;変換２!J35&amp;" "&amp;変換２!K35&amp;" "&amp;変換２!L35&amp;" "&amp;変換２!M35&amp;" "&amp;変換２!N35&amp;" "&amp;変換２!O35&amp;" "&amp;変換２!P35&amp;" "&amp;変換２!Q35&amp;" "&amp;変換２!R35,"pause")</f>
        <v>pause</v>
      </c>
    </row>
    <row r="35" spans="1:1" x14ac:dyDescent="0.15">
      <c r="A35" t="str">
        <f>IF(変換２!C36&lt;&gt;"",変換２!B36&amp;" "&amp;変換２!C36&amp;" "&amp;変換２!D36&amp;" "&amp;変換２!E36&amp;" "&amp;変換２!F36&amp;" "&amp;変換２!G36&amp;" "&amp;変換２!H36&amp;" "&amp;変換２!I36&amp;" "&amp;変換２!J36&amp;" "&amp;変換２!K36&amp;" "&amp;変換２!L36&amp;" "&amp;変換２!M36&amp;" "&amp;変換２!N36&amp;" "&amp;変換２!O36&amp;" "&amp;変換２!P36&amp;" "&amp;変換２!Q36&amp;" "&amp;変換２!R36,"pause")</f>
        <v>pause</v>
      </c>
    </row>
    <row r="36" spans="1:1" x14ac:dyDescent="0.15">
      <c r="A36" t="str">
        <f>IF(変換２!C37&lt;&gt;"",変換２!B37&amp;" "&amp;変換２!C37&amp;" "&amp;変換２!D37&amp;" "&amp;変換２!E37&amp;" "&amp;変換２!F37&amp;" "&amp;変換２!G37&amp;" "&amp;変換２!H37&amp;" "&amp;変換２!I37&amp;" "&amp;変換２!J37&amp;" "&amp;変換２!K37&amp;" "&amp;変換２!L37&amp;" "&amp;変換２!M37&amp;" "&amp;変換２!N37&amp;" "&amp;変換２!O37&amp;" "&amp;変換２!P37&amp;" "&amp;変換２!Q37&amp;" "&amp;変換２!R37,"pause")</f>
        <v>pause</v>
      </c>
    </row>
    <row r="37" spans="1:1" x14ac:dyDescent="0.15">
      <c r="A37" t="str">
        <f>IF(変換２!C38&lt;&gt;"",変換２!B38&amp;" "&amp;変換２!C38&amp;" "&amp;変換２!D38&amp;" "&amp;変換２!E38&amp;" "&amp;変換２!F38&amp;" "&amp;変換２!G38&amp;" "&amp;変換２!H38&amp;" "&amp;変換２!I38&amp;" "&amp;変換２!J38&amp;" "&amp;変換２!K38&amp;" "&amp;変換２!L38&amp;" "&amp;変換２!M38&amp;" "&amp;変換２!N38&amp;" "&amp;変換２!O38&amp;" "&amp;変換２!P38&amp;" "&amp;変換２!Q38&amp;" "&amp;変換２!R38,"pause")</f>
        <v>pause</v>
      </c>
    </row>
    <row r="38" spans="1:1" x14ac:dyDescent="0.15">
      <c r="A38" t="str">
        <f>IF(変換２!C39&lt;&gt;"",変換２!B39&amp;" "&amp;変換２!C39&amp;" "&amp;変換２!D39&amp;" "&amp;変換２!E39&amp;" "&amp;変換２!F39&amp;" "&amp;変換２!G39&amp;" "&amp;変換２!H39&amp;" "&amp;変換２!I39&amp;" "&amp;変換２!J39&amp;" "&amp;変換２!K39&amp;" "&amp;変換２!L39&amp;" "&amp;変換２!M39&amp;" "&amp;変換２!N39&amp;" "&amp;変換２!O39&amp;" "&amp;変換２!P39&amp;" "&amp;変換２!Q39&amp;" "&amp;変換２!R39,"pause")</f>
        <v>pause</v>
      </c>
    </row>
    <row r="39" spans="1:1" x14ac:dyDescent="0.15">
      <c r="A39" t="str">
        <f>IF(変換２!C40&lt;&gt;"",変換２!B40&amp;" "&amp;変換２!C40&amp;" "&amp;変換２!D40&amp;" "&amp;変換２!E40&amp;" "&amp;変換２!F40&amp;" "&amp;変換２!G40&amp;" "&amp;変換２!H40&amp;" "&amp;変換２!I40&amp;" "&amp;変換２!J40&amp;" "&amp;変換２!K40&amp;" "&amp;変換２!L40&amp;" "&amp;変換２!M40&amp;" "&amp;変換２!N40&amp;" "&amp;変換２!O40&amp;" "&amp;変換２!P40&amp;" "&amp;変換２!Q40&amp;" "&amp;変換２!R40,"pause")</f>
        <v>pause</v>
      </c>
    </row>
    <row r="40" spans="1:1" x14ac:dyDescent="0.15">
      <c r="A40" t="str">
        <f>IF(変換２!C41&lt;&gt;"",変換２!B41&amp;" "&amp;変換２!C41&amp;" "&amp;変換２!D41&amp;" "&amp;変換２!E41&amp;" "&amp;変換２!F41&amp;" "&amp;変換２!G41&amp;" "&amp;変換２!H41&amp;" "&amp;変換２!I41&amp;" "&amp;変換２!J41&amp;" "&amp;変換２!K41&amp;" "&amp;変換２!L41&amp;" "&amp;変換２!M41&amp;" "&amp;変換２!N41&amp;" "&amp;変換２!O41&amp;" "&amp;変換２!P41&amp;" "&amp;変換２!Q41&amp;" "&amp;変換２!R41,"pause")</f>
        <v>pause</v>
      </c>
    </row>
    <row r="41" spans="1:1" x14ac:dyDescent="0.15">
      <c r="A41" t="str">
        <f>IF(変換２!C42&lt;&gt;"",変換２!B42&amp;" "&amp;変換２!C42&amp;" "&amp;変換２!D42&amp;" "&amp;変換２!E42&amp;" "&amp;変換２!F42&amp;" "&amp;変換２!G42&amp;" "&amp;変換２!H42&amp;" "&amp;変換２!I42&amp;" "&amp;変換２!J42&amp;" "&amp;変換２!K42&amp;" "&amp;変換２!L42&amp;" "&amp;変換２!M42&amp;" "&amp;変換２!N42&amp;" "&amp;変換２!O42&amp;" "&amp;変換２!P42&amp;" "&amp;変換２!Q42&amp;" "&amp;変換２!R42,"pause")</f>
        <v>pause</v>
      </c>
    </row>
    <row r="42" spans="1:1" x14ac:dyDescent="0.15">
      <c r="A42" t="str">
        <f>IF(変換２!C43&lt;&gt;"",変換２!B43&amp;" "&amp;変換２!C43&amp;" "&amp;変換２!D43&amp;" "&amp;変換２!E43&amp;" "&amp;変換２!F43&amp;" "&amp;変換２!G43&amp;" "&amp;変換２!H43&amp;" "&amp;変換２!I43&amp;" "&amp;変換２!J43&amp;" "&amp;変換２!K43&amp;" "&amp;変換２!L43&amp;" "&amp;変換２!M43&amp;" "&amp;変換２!N43&amp;" "&amp;変換２!O43&amp;" "&amp;変換２!P43&amp;" "&amp;変換２!Q43&amp;" "&amp;変換２!R43,"pause")</f>
        <v>pause</v>
      </c>
    </row>
    <row r="43" spans="1:1" x14ac:dyDescent="0.15">
      <c r="A43" t="str">
        <f>IF(変換２!C44&lt;&gt;"",変換２!B44&amp;" "&amp;変換２!C44&amp;" "&amp;変換２!D44&amp;" "&amp;変換２!E44&amp;" "&amp;変換２!F44&amp;" "&amp;変換２!G44&amp;" "&amp;変換２!H44&amp;" "&amp;変換２!I44&amp;" "&amp;変換２!J44&amp;" "&amp;変換２!K44&amp;" "&amp;変換２!L44&amp;" "&amp;変換２!M44&amp;" "&amp;変換２!N44&amp;" "&amp;変換２!O44&amp;" "&amp;変換２!P44&amp;" "&amp;変換２!Q44&amp;" "&amp;変換２!R44,"pause")</f>
        <v>pause</v>
      </c>
    </row>
    <row r="44" spans="1:1" x14ac:dyDescent="0.15">
      <c r="A44" t="str">
        <f>IF(変換２!C45&lt;&gt;"",変換２!B45&amp;" "&amp;変換２!C45&amp;" "&amp;変換２!D45&amp;" "&amp;変換２!E45&amp;" "&amp;変換２!F45&amp;" "&amp;変換２!G45&amp;" "&amp;変換２!H45&amp;" "&amp;変換２!I45&amp;" "&amp;変換２!J45&amp;" "&amp;変換２!K45&amp;" "&amp;変換２!L45&amp;" "&amp;変換２!M45&amp;" "&amp;変換２!N45&amp;" "&amp;変換２!O45&amp;" "&amp;変換２!P45&amp;" "&amp;変換２!Q45&amp;" "&amp;変換２!R45,"pause")</f>
        <v>pause</v>
      </c>
    </row>
    <row r="45" spans="1:1" x14ac:dyDescent="0.15">
      <c r="A45" t="str">
        <f>IF(変換２!C46&lt;&gt;"",変換２!B46&amp;" "&amp;変換２!C46&amp;" "&amp;変換２!D46&amp;" "&amp;変換２!E46&amp;" "&amp;変換２!F46&amp;" "&amp;変換２!G46&amp;" "&amp;変換２!H46&amp;" "&amp;変換２!I46&amp;" "&amp;変換２!J46&amp;" "&amp;変換２!K46&amp;" "&amp;変換２!L46&amp;" "&amp;変換２!M46&amp;" "&amp;変換２!N46&amp;" "&amp;変換２!O46&amp;" "&amp;変換２!P46&amp;" "&amp;変換２!Q46&amp;" "&amp;変換２!R46,"pause")</f>
        <v>pause</v>
      </c>
    </row>
    <row r="46" spans="1:1" x14ac:dyDescent="0.15">
      <c r="A46" t="str">
        <f>IF(変換２!C47&lt;&gt;"",変換２!B47&amp;" "&amp;変換２!C47&amp;" "&amp;変換２!D47&amp;" "&amp;変換２!E47&amp;" "&amp;変換２!F47&amp;" "&amp;変換２!G47&amp;" "&amp;変換２!H47&amp;" "&amp;変換２!I47&amp;" "&amp;変換２!J47&amp;" "&amp;変換２!K47&amp;" "&amp;変換２!L47&amp;" "&amp;変換２!M47&amp;" "&amp;変換２!N47&amp;" "&amp;変換２!O47&amp;" "&amp;変換２!P47&amp;" "&amp;変換２!Q47&amp;" "&amp;変換２!R47,"pause")</f>
        <v>pause</v>
      </c>
    </row>
    <row r="47" spans="1:1" x14ac:dyDescent="0.15">
      <c r="A47" t="str">
        <f>IF(変換２!C48&lt;&gt;"",変換２!B48&amp;" "&amp;変換２!C48&amp;" "&amp;変換２!D48&amp;" "&amp;変換２!E48&amp;" "&amp;変換２!F48&amp;" "&amp;変換２!G48&amp;" "&amp;変換２!H48&amp;" "&amp;変換２!I48&amp;" "&amp;変換２!J48&amp;" "&amp;変換２!K48&amp;" "&amp;変換２!L48&amp;" "&amp;変換２!M48&amp;" "&amp;変換２!N48&amp;" "&amp;変換２!O48&amp;" "&amp;変換２!P48&amp;" "&amp;変換２!Q48&amp;" "&amp;変換２!R48,"pause")</f>
        <v>pause</v>
      </c>
    </row>
    <row r="48" spans="1:1" x14ac:dyDescent="0.15">
      <c r="A48" t="str">
        <f>IF(変換２!C49&lt;&gt;"",変換２!B49&amp;" "&amp;変換２!C49&amp;" "&amp;変換２!D49&amp;" "&amp;変換２!E49&amp;" "&amp;変換２!F49&amp;" "&amp;変換２!G49&amp;" "&amp;変換２!H49&amp;" "&amp;変換２!I49&amp;" "&amp;変換２!J49&amp;" "&amp;変換２!K49&amp;" "&amp;変換２!L49&amp;" "&amp;変換２!M49&amp;" "&amp;変換２!N49&amp;" "&amp;変換２!O49&amp;" "&amp;変換２!P49&amp;" "&amp;変換２!Q49&amp;" "&amp;変換２!R49,"pause")</f>
        <v>pause</v>
      </c>
    </row>
    <row r="49" spans="1:1" x14ac:dyDescent="0.15">
      <c r="A49" t="str">
        <f>IF(変換２!C50&lt;&gt;"",変換２!B50&amp;" "&amp;変換２!C50&amp;" "&amp;変換２!D50&amp;" "&amp;変換２!E50&amp;" "&amp;変換２!F50&amp;" "&amp;変換２!G50&amp;" "&amp;変換２!H50&amp;" "&amp;変換２!I50&amp;" "&amp;変換２!J50&amp;" "&amp;変換２!K50&amp;" "&amp;変換２!L50&amp;" "&amp;変換２!M50&amp;" "&amp;変換２!N50&amp;" "&amp;変換２!O50&amp;" "&amp;変換２!P50&amp;" "&amp;変換２!Q50&amp;" "&amp;変換２!R50,"pause")</f>
        <v>pause</v>
      </c>
    </row>
    <row r="50" spans="1:1" x14ac:dyDescent="0.15">
      <c r="A50" t="str">
        <f>IF(変換２!C51&lt;&gt;"",変換２!B51&amp;" "&amp;変換２!C51&amp;" "&amp;変換２!D51&amp;" "&amp;変換２!E51&amp;" "&amp;変換２!F51&amp;" "&amp;変換２!G51&amp;" "&amp;変換２!H51&amp;" "&amp;変換２!I51&amp;" "&amp;変換２!J51&amp;" "&amp;変換２!K51&amp;" "&amp;変換２!L51&amp;" "&amp;変換２!M51&amp;" "&amp;変換２!N51&amp;" "&amp;変換２!O51&amp;" "&amp;変換２!P51&amp;" "&amp;変換２!Q51&amp;" "&amp;変換２!R51,"pause")</f>
        <v>pause</v>
      </c>
    </row>
    <row r="51" spans="1:1" x14ac:dyDescent="0.15">
      <c r="A51" t="str">
        <f>IF(変換２!C52&lt;&gt;"",変換２!B52&amp;" "&amp;変換２!C52&amp;" "&amp;変換２!D52&amp;" "&amp;変換２!E52&amp;" "&amp;変換２!F52&amp;" "&amp;変換２!G52&amp;" "&amp;変換２!H52&amp;" "&amp;変換２!I52&amp;" "&amp;変換２!J52&amp;" "&amp;変換２!K52&amp;" "&amp;変換２!L52&amp;" "&amp;変換２!M52&amp;" "&amp;変換２!N52&amp;" "&amp;変換２!O52&amp;" "&amp;変換２!P52&amp;" "&amp;変換２!Q52&amp;" "&amp;変換２!R52,"pause")</f>
        <v>pause</v>
      </c>
    </row>
    <row r="52" spans="1:1" x14ac:dyDescent="0.15">
      <c r="A52" t="str">
        <f>IF(変換２!C53&lt;&gt;"",変換２!B53&amp;" "&amp;変換２!C53&amp;" "&amp;変換２!D53&amp;" "&amp;変換２!E53&amp;" "&amp;変換２!F53&amp;" "&amp;変換２!G53&amp;" "&amp;変換２!H53&amp;" "&amp;変換２!I53&amp;" "&amp;変換２!J53&amp;" "&amp;変換２!K53&amp;" "&amp;変換２!L53&amp;" "&amp;変換２!M53&amp;" "&amp;変換２!N53&amp;" "&amp;変換２!O53&amp;" "&amp;変換２!P53&amp;" "&amp;変換２!Q53&amp;" "&amp;変換２!R53,"pause")</f>
        <v>pause</v>
      </c>
    </row>
    <row r="53" spans="1:1" x14ac:dyDescent="0.15">
      <c r="A53" t="str">
        <f>IF(変換２!C54&lt;&gt;"",変換２!B54&amp;" "&amp;変換２!C54&amp;" "&amp;変換２!D54&amp;" "&amp;変換２!E54&amp;" "&amp;変換２!F54&amp;" "&amp;変換２!G54&amp;" "&amp;変換２!H54&amp;" "&amp;変換２!I54&amp;" "&amp;変換２!J54&amp;" "&amp;変換２!K54&amp;" "&amp;変換２!L54&amp;" "&amp;変換２!M54&amp;" "&amp;変換２!N54&amp;" "&amp;変換２!O54&amp;" "&amp;変換２!P54&amp;" "&amp;変換２!Q54&amp;" "&amp;変換２!R54,"pause")</f>
        <v>pause</v>
      </c>
    </row>
    <row r="54" spans="1:1" x14ac:dyDescent="0.15">
      <c r="A54" t="str">
        <f>IF(変換２!C55&lt;&gt;"",変換２!B55&amp;" "&amp;変換２!C55&amp;" "&amp;変換２!D55&amp;" "&amp;変換２!E55&amp;" "&amp;変換２!F55&amp;" "&amp;変換２!G55&amp;" "&amp;変換２!H55&amp;" "&amp;変換２!I55&amp;" "&amp;変換２!J55&amp;" "&amp;変換２!K55&amp;" "&amp;変換２!L55&amp;" "&amp;変換２!M55&amp;" "&amp;変換２!N55&amp;" "&amp;変換２!O55&amp;" "&amp;変換２!P55&amp;" "&amp;変換２!Q55&amp;" "&amp;変換２!R55,"pause")</f>
        <v>pause</v>
      </c>
    </row>
    <row r="55" spans="1:1" x14ac:dyDescent="0.15">
      <c r="A55" t="str">
        <f>IF(変換２!C56&lt;&gt;"",変換２!B56&amp;" "&amp;変換２!C56&amp;" "&amp;変換２!D56&amp;" "&amp;変換２!E56&amp;" "&amp;変換２!F56&amp;" "&amp;変換２!G56&amp;" "&amp;変換２!H56&amp;" "&amp;変換２!I56&amp;" "&amp;変換２!J56&amp;" "&amp;変換２!K56&amp;" "&amp;変換２!L56&amp;" "&amp;変換２!M56&amp;" "&amp;変換２!N56&amp;" "&amp;変換２!O56&amp;" "&amp;変換２!P56&amp;" "&amp;変換２!Q56&amp;" "&amp;変換２!R56,"pause")</f>
        <v>pause</v>
      </c>
    </row>
    <row r="56" spans="1:1" x14ac:dyDescent="0.15">
      <c r="A56" t="str">
        <f>IF(変換２!C57&lt;&gt;"",変換２!B57&amp;" "&amp;変換２!C57&amp;" "&amp;変換２!D57&amp;" "&amp;変換２!E57&amp;" "&amp;変換２!F57&amp;" "&amp;変換２!G57&amp;" "&amp;変換２!H57&amp;" "&amp;変換２!I57&amp;" "&amp;変換２!J57&amp;" "&amp;変換２!K57&amp;" "&amp;変換２!L57&amp;" "&amp;変換２!M57&amp;" "&amp;変換２!N57&amp;" "&amp;変換２!O57&amp;" "&amp;変換２!P57&amp;" "&amp;変換２!Q57&amp;" "&amp;変換２!R57,"pause")</f>
        <v>pause</v>
      </c>
    </row>
    <row r="57" spans="1:1" x14ac:dyDescent="0.15">
      <c r="A57" t="str">
        <f>IF(変換２!C58&lt;&gt;"",変換２!B58&amp;" "&amp;変換２!C58&amp;" "&amp;変換２!D58&amp;" "&amp;変換２!E58&amp;" "&amp;変換２!F58&amp;" "&amp;変換２!G58&amp;" "&amp;変換２!H58&amp;" "&amp;変換２!I58&amp;" "&amp;変換２!J58&amp;" "&amp;変換２!K58&amp;" "&amp;変換２!L58&amp;" "&amp;変換２!M58&amp;" "&amp;変換２!N58&amp;" "&amp;変換２!O58&amp;" "&amp;変換２!P58&amp;" "&amp;変換２!Q58&amp;" "&amp;変換２!R58,"pause")</f>
        <v>pause</v>
      </c>
    </row>
    <row r="58" spans="1:1" x14ac:dyDescent="0.15">
      <c r="A58" t="str">
        <f>IF(変換２!C59&lt;&gt;"",変換２!B59&amp;" "&amp;変換２!C59&amp;" "&amp;変換２!D59&amp;" "&amp;変換２!E59&amp;" "&amp;変換２!F59&amp;" "&amp;変換２!G59&amp;" "&amp;変換２!H59&amp;" "&amp;変換２!I59&amp;" "&amp;変換２!J59&amp;" "&amp;変換２!K59&amp;" "&amp;変換２!L59&amp;" "&amp;変換２!M59&amp;" "&amp;変換２!N59&amp;" "&amp;変換２!O59&amp;" "&amp;変換２!P59&amp;" "&amp;変換２!Q59&amp;" "&amp;変換２!R59,"pause")</f>
        <v>pause</v>
      </c>
    </row>
    <row r="59" spans="1:1" x14ac:dyDescent="0.15">
      <c r="A59" t="str">
        <f>IF(変換２!C60&lt;&gt;"",変換２!B60&amp;" "&amp;変換２!C60&amp;" "&amp;変換２!D60&amp;" "&amp;変換２!E60&amp;" "&amp;変換２!F60&amp;" "&amp;変換２!G60&amp;" "&amp;変換２!H60&amp;" "&amp;変換２!I60&amp;" "&amp;変換２!J60&amp;" "&amp;変換２!K60&amp;" "&amp;変換２!L60&amp;" "&amp;変換２!M60&amp;" "&amp;変換２!N60&amp;" "&amp;変換２!O60&amp;" "&amp;変換２!P60&amp;" "&amp;変換２!Q60&amp;" "&amp;変換２!R60,"pause")</f>
        <v>pause</v>
      </c>
    </row>
    <row r="60" spans="1:1" x14ac:dyDescent="0.15">
      <c r="A60" t="str">
        <f>IF(変換２!C61&lt;&gt;"",変換２!B61&amp;" "&amp;変換２!C61&amp;" "&amp;変換２!D61&amp;" "&amp;変換２!E61&amp;" "&amp;変換２!F61&amp;" "&amp;変換２!G61&amp;" "&amp;変換２!H61&amp;" "&amp;変換２!I61&amp;" "&amp;変換２!J61&amp;" "&amp;変換２!K61&amp;" "&amp;変換２!L61&amp;" "&amp;変換２!M61&amp;" "&amp;変換２!N61&amp;" "&amp;変換２!O61&amp;" "&amp;変換２!P61&amp;" "&amp;変換２!Q61&amp;" "&amp;変換２!R61,"pause")</f>
        <v>pause</v>
      </c>
    </row>
    <row r="61" spans="1:1" x14ac:dyDescent="0.15">
      <c r="A61" t="str">
        <f>IF(変換２!C62&lt;&gt;"",変換２!B62&amp;" "&amp;変換２!C62&amp;" "&amp;変換２!D62&amp;" "&amp;変換２!E62&amp;" "&amp;変換２!F62&amp;" "&amp;変換２!G62&amp;" "&amp;変換２!H62&amp;" "&amp;変換２!I62&amp;" "&amp;変換２!J62&amp;" "&amp;変換２!K62&amp;" "&amp;変換２!L62&amp;" "&amp;変換２!M62&amp;" "&amp;変換２!N62&amp;" "&amp;変換２!O62&amp;" "&amp;変換２!P62&amp;" "&amp;変換２!Q62&amp;" "&amp;変換２!R62,"pause")</f>
        <v>pause</v>
      </c>
    </row>
    <row r="62" spans="1:1" x14ac:dyDescent="0.15">
      <c r="A62" t="str">
        <f>IF(変換２!C63&lt;&gt;"",変換２!B63&amp;" "&amp;変換２!C63&amp;" "&amp;変換２!D63&amp;" "&amp;変換２!E63&amp;" "&amp;変換２!F63&amp;" "&amp;変換２!G63&amp;" "&amp;変換２!H63&amp;" "&amp;変換２!I63&amp;" "&amp;変換２!J63&amp;" "&amp;変換２!K63&amp;" "&amp;変換２!L63&amp;" "&amp;変換２!M63&amp;" "&amp;変換２!N63&amp;" "&amp;変換２!O63&amp;" "&amp;変換２!P63&amp;" "&amp;変換２!Q63&amp;" "&amp;変換２!R63,"pause")</f>
        <v>pause</v>
      </c>
    </row>
    <row r="63" spans="1:1" x14ac:dyDescent="0.15">
      <c r="A63" t="str">
        <f>IF(変換２!C64&lt;&gt;"",変換２!B64&amp;" "&amp;変換２!C64&amp;" "&amp;変換２!D64&amp;" "&amp;変換２!E64&amp;" "&amp;変換２!F64&amp;" "&amp;変換２!G64&amp;" "&amp;変換２!H64&amp;" "&amp;変換２!I64&amp;" "&amp;変換２!J64&amp;" "&amp;変換２!K64&amp;" "&amp;変換２!L64&amp;" "&amp;変換２!M64&amp;" "&amp;変換２!N64&amp;" "&amp;変換２!O64&amp;" "&amp;変換２!P64&amp;" "&amp;変換２!Q64&amp;" "&amp;変換２!R64,"pause")</f>
        <v>pause</v>
      </c>
    </row>
    <row r="64" spans="1:1" x14ac:dyDescent="0.15">
      <c r="A64" t="str">
        <f>IF(変換２!C65&lt;&gt;"",変換２!B65&amp;" "&amp;変換２!C65&amp;" "&amp;変換２!D65&amp;" "&amp;変換２!E65&amp;" "&amp;変換２!F65&amp;" "&amp;変換２!G65&amp;" "&amp;変換２!H65&amp;" "&amp;変換２!I65&amp;" "&amp;変換２!J65&amp;" "&amp;変換２!K65&amp;" "&amp;変換２!L65&amp;" "&amp;変換２!M65&amp;" "&amp;変換２!N65&amp;" "&amp;変換２!O65&amp;" "&amp;変換２!P65&amp;" "&amp;変換２!Q65&amp;" "&amp;変換２!R65,"pause")</f>
        <v>pause</v>
      </c>
    </row>
    <row r="65" spans="1:1" x14ac:dyDescent="0.15">
      <c r="A65" t="str">
        <f>IF(変換２!C66&lt;&gt;"",変換２!B66&amp;" "&amp;変換２!C66&amp;" "&amp;変換２!D66&amp;" "&amp;変換２!E66&amp;" "&amp;変換２!F66&amp;" "&amp;変換２!G66&amp;" "&amp;変換２!H66&amp;" "&amp;変換２!I66&amp;" "&amp;変換２!J66&amp;" "&amp;変換２!K66&amp;" "&amp;変換２!L66&amp;" "&amp;変換２!M66&amp;" "&amp;変換２!N66&amp;" "&amp;変換２!O66&amp;" "&amp;変換２!P66&amp;" "&amp;変換２!Q66&amp;" "&amp;変換２!R66,"pause")</f>
        <v>pause</v>
      </c>
    </row>
    <row r="66" spans="1:1" x14ac:dyDescent="0.15">
      <c r="A66" t="str">
        <f>IF(変換２!C67&lt;&gt;"",変換２!B67&amp;" "&amp;変換２!C67&amp;" "&amp;変換２!D67&amp;" "&amp;変換２!E67&amp;" "&amp;変換２!F67&amp;" "&amp;変換２!G67&amp;" "&amp;変換２!H67&amp;" "&amp;変換２!I67&amp;" "&amp;変換２!J67&amp;" "&amp;変換２!K67&amp;" "&amp;変換２!L67&amp;" "&amp;変換２!M67&amp;" "&amp;変換２!N67&amp;" "&amp;変換２!O67&amp;" "&amp;変換２!P67&amp;" "&amp;変換２!Q67&amp;" "&amp;変換２!R67,"pause")</f>
        <v>pause</v>
      </c>
    </row>
    <row r="67" spans="1:1" x14ac:dyDescent="0.15">
      <c r="A67" t="str">
        <f>IF(変換２!C68&lt;&gt;"",変換２!B68&amp;" "&amp;変換２!C68&amp;" "&amp;変換２!D68&amp;" "&amp;変換２!E68&amp;" "&amp;変換２!F68&amp;" "&amp;変換２!G68&amp;" "&amp;変換２!H68&amp;" "&amp;変換２!I68&amp;" "&amp;変換２!J68&amp;" "&amp;変換２!K68&amp;" "&amp;変換２!L68&amp;" "&amp;変換２!M68&amp;" "&amp;変換２!N68&amp;" "&amp;変換２!O68&amp;" "&amp;変換２!P68&amp;" "&amp;変換２!Q68&amp;" "&amp;変換２!R68,"pause")</f>
        <v>pause</v>
      </c>
    </row>
    <row r="68" spans="1:1" x14ac:dyDescent="0.15">
      <c r="A68" t="str">
        <f>IF(変換２!C69&lt;&gt;"",変換２!B69&amp;" "&amp;変換２!C69&amp;" "&amp;変換２!D69&amp;" "&amp;変換２!E69&amp;" "&amp;変換２!F69&amp;" "&amp;変換２!G69&amp;" "&amp;変換２!H69&amp;" "&amp;変換２!I69&amp;" "&amp;変換２!J69&amp;" "&amp;変換２!K69&amp;" "&amp;変換２!L69&amp;" "&amp;変換２!M69&amp;" "&amp;変換２!N69&amp;" "&amp;変換２!O69&amp;" "&amp;変換２!P69&amp;" "&amp;変換２!Q69&amp;" "&amp;変換２!R69,"pause")</f>
        <v>pause</v>
      </c>
    </row>
    <row r="69" spans="1:1" x14ac:dyDescent="0.15">
      <c r="A69" t="str">
        <f>IF(変換２!C70&lt;&gt;"",変換２!B70&amp;" "&amp;変換２!C70&amp;" "&amp;変換２!D70&amp;" "&amp;変換２!E70&amp;" "&amp;変換２!F70&amp;" "&amp;変換２!G70&amp;" "&amp;変換２!H70&amp;" "&amp;変換２!I70&amp;" "&amp;変換２!J70&amp;" "&amp;変換２!K70&amp;" "&amp;変換２!L70&amp;" "&amp;変換２!M70&amp;" "&amp;変換２!N70&amp;" "&amp;変換２!O70&amp;" "&amp;変換２!P70&amp;" "&amp;変換２!Q70&amp;" "&amp;変換２!R70,"pause")</f>
        <v>pause</v>
      </c>
    </row>
    <row r="70" spans="1:1" x14ac:dyDescent="0.15">
      <c r="A70" t="str">
        <f>IF(変換２!C71&lt;&gt;"",変換２!B71&amp;" "&amp;変換２!C71&amp;" "&amp;変換２!D71&amp;" "&amp;変換２!E71&amp;" "&amp;変換２!F71&amp;" "&amp;変換２!G71&amp;" "&amp;変換２!H71&amp;" "&amp;変換２!I71&amp;" "&amp;変換２!J71&amp;" "&amp;変換２!K71&amp;" "&amp;変換２!L71&amp;" "&amp;変換２!M71&amp;" "&amp;変換２!N71&amp;" "&amp;変換２!O71&amp;" "&amp;変換２!P71&amp;" "&amp;変換２!Q71&amp;" "&amp;変換２!R71,"pause")</f>
        <v>pause</v>
      </c>
    </row>
    <row r="71" spans="1:1" x14ac:dyDescent="0.15">
      <c r="A71" t="str">
        <f>IF(変換２!C72&lt;&gt;"",変換２!B72&amp;" "&amp;変換２!C72&amp;" "&amp;変換２!D72&amp;" "&amp;変換２!E72&amp;" "&amp;変換２!F72&amp;" "&amp;変換２!G72&amp;" "&amp;変換２!H72&amp;" "&amp;変換２!I72&amp;" "&amp;変換２!J72&amp;" "&amp;変換２!K72&amp;" "&amp;変換２!L72&amp;" "&amp;変換２!M72&amp;" "&amp;変換２!N72&amp;" "&amp;変換２!O72&amp;" "&amp;変換２!P72&amp;" "&amp;変換２!Q72&amp;" "&amp;変換２!R72,"pause")</f>
        <v>pause</v>
      </c>
    </row>
    <row r="72" spans="1:1" x14ac:dyDescent="0.15">
      <c r="A72" t="str">
        <f>IF(変換２!C73&lt;&gt;"",変換２!B73&amp;" "&amp;変換２!C73&amp;" "&amp;変換２!D73&amp;" "&amp;変換２!E73&amp;" "&amp;変換２!F73&amp;" "&amp;変換２!G73&amp;" "&amp;変換２!H73&amp;" "&amp;変換２!I73&amp;" "&amp;変換２!J73&amp;" "&amp;変換２!K73&amp;" "&amp;変換２!L73&amp;" "&amp;変換２!M73&amp;" "&amp;変換２!N73&amp;" "&amp;変換２!O73&amp;" "&amp;変換２!P73&amp;" "&amp;変換２!Q73&amp;" "&amp;変換２!R73,"pause")</f>
        <v>pause</v>
      </c>
    </row>
    <row r="73" spans="1:1" x14ac:dyDescent="0.15">
      <c r="A73" t="str">
        <f>IF(変換２!C74&lt;&gt;"",変換２!B74&amp;" "&amp;変換２!C74&amp;" "&amp;変換２!D74&amp;" "&amp;変換２!E74&amp;" "&amp;変換２!F74&amp;" "&amp;変換２!G74&amp;" "&amp;変換２!H74&amp;" "&amp;変換２!I74&amp;" "&amp;変換２!J74&amp;" "&amp;変換２!K74&amp;" "&amp;変換２!L74&amp;" "&amp;変換２!M74&amp;" "&amp;変換２!N74&amp;" "&amp;変換２!O74&amp;" "&amp;変換２!P74&amp;" "&amp;変換２!Q74&amp;" "&amp;変換２!R74,"pause")</f>
        <v>pause</v>
      </c>
    </row>
    <row r="74" spans="1:1" x14ac:dyDescent="0.15">
      <c r="A74" t="str">
        <f>IF(変換２!C75&lt;&gt;"",変換２!B75&amp;" "&amp;変換２!C75&amp;" "&amp;変換２!D75&amp;" "&amp;変換２!E75&amp;" "&amp;変換２!F75&amp;" "&amp;変換２!G75&amp;" "&amp;変換２!H75&amp;" "&amp;変換２!I75&amp;" "&amp;変換２!J75&amp;" "&amp;変換２!K75&amp;" "&amp;変換２!L75&amp;" "&amp;変換２!M75&amp;" "&amp;変換２!N75&amp;" "&amp;変換２!O75&amp;" "&amp;変換２!P75&amp;" "&amp;変換２!Q75&amp;" "&amp;変換２!R75,"pause")</f>
        <v>pause</v>
      </c>
    </row>
    <row r="75" spans="1:1" x14ac:dyDescent="0.15">
      <c r="A75" t="str">
        <f>IF(変換２!C76&lt;&gt;"",変換２!B76&amp;" "&amp;変換２!C76&amp;" "&amp;変換２!D76&amp;" "&amp;変換２!E76&amp;" "&amp;変換２!F76&amp;" "&amp;変換２!G76&amp;" "&amp;変換２!H76&amp;" "&amp;変換２!I76&amp;" "&amp;変換２!J76&amp;" "&amp;変換２!K76&amp;" "&amp;変換２!L76&amp;" "&amp;変換２!M76&amp;" "&amp;変換２!N76&amp;" "&amp;変換２!O76&amp;" "&amp;変換２!P76&amp;" "&amp;変換２!Q76&amp;" "&amp;変換２!R76,"pause")</f>
        <v>pause</v>
      </c>
    </row>
    <row r="76" spans="1:1" x14ac:dyDescent="0.15">
      <c r="A76" t="str">
        <f>IF(変換２!C77&lt;&gt;"",変換２!B77&amp;" "&amp;変換２!C77&amp;" "&amp;変換２!D77&amp;" "&amp;変換２!E77&amp;" "&amp;変換２!F77&amp;" "&amp;変換２!G77&amp;" "&amp;変換２!H77&amp;" "&amp;変換２!I77&amp;" "&amp;変換２!J77&amp;" "&amp;変換２!K77&amp;" "&amp;変換２!L77&amp;" "&amp;変換２!M77&amp;" "&amp;変換２!N77&amp;" "&amp;変換２!O77&amp;" "&amp;変換２!P77&amp;" "&amp;変換２!Q77&amp;" "&amp;変換２!R77,"pause")</f>
        <v>pause</v>
      </c>
    </row>
    <row r="77" spans="1:1" x14ac:dyDescent="0.15">
      <c r="A77" t="str">
        <f>IF(変換２!C78&lt;&gt;"",変換２!B78&amp;" "&amp;変換２!C78&amp;" "&amp;変換２!D78&amp;" "&amp;変換２!E78&amp;" "&amp;変換２!F78&amp;" "&amp;変換２!G78&amp;" "&amp;変換２!H78&amp;" "&amp;変換２!I78&amp;" "&amp;変換２!J78&amp;" "&amp;変換２!K78&amp;" "&amp;変換２!L78&amp;" "&amp;変換２!M78&amp;" "&amp;変換２!N78&amp;" "&amp;変換２!O78&amp;" "&amp;変換２!P78&amp;" "&amp;変換２!Q78&amp;" "&amp;変換２!R78,"pause")</f>
        <v>pause</v>
      </c>
    </row>
    <row r="78" spans="1:1" x14ac:dyDescent="0.15">
      <c r="A78" t="str">
        <f>IF(変換２!C79&lt;&gt;"",変換２!B79&amp;" "&amp;変換２!C79&amp;" "&amp;変換２!D79&amp;" "&amp;変換２!E79&amp;" "&amp;変換２!F79&amp;" "&amp;変換２!G79&amp;" "&amp;変換２!H79&amp;" "&amp;変換２!I79&amp;" "&amp;変換２!J79&amp;" "&amp;変換２!K79&amp;" "&amp;変換２!L79&amp;" "&amp;変換２!M79&amp;" "&amp;変換２!N79&amp;" "&amp;変換２!O79&amp;" "&amp;変換２!P79&amp;" "&amp;変換２!Q79&amp;" "&amp;変換２!R79,"pause")</f>
        <v>pause</v>
      </c>
    </row>
    <row r="79" spans="1:1" x14ac:dyDescent="0.15">
      <c r="A79" t="str">
        <f>IF(変換２!C80&lt;&gt;"",変換２!B80&amp;" "&amp;変換２!C80&amp;" "&amp;変換２!D80&amp;" "&amp;変換２!E80&amp;" "&amp;変換２!F80&amp;" "&amp;変換２!G80&amp;" "&amp;変換２!H80&amp;" "&amp;変換２!I80&amp;" "&amp;変換２!J80&amp;" "&amp;変換２!K80&amp;" "&amp;変換２!L80&amp;" "&amp;変換２!M80&amp;" "&amp;変換２!N80&amp;" "&amp;変換２!O80&amp;" "&amp;変換２!P80&amp;" "&amp;変換２!Q80&amp;" "&amp;変換２!R80,"pause")</f>
        <v>pause</v>
      </c>
    </row>
    <row r="80" spans="1:1" x14ac:dyDescent="0.15">
      <c r="A80" t="str">
        <f>IF(変換２!C81&lt;&gt;"",変換２!B81&amp;" "&amp;変換２!C81&amp;" "&amp;変換２!D81&amp;" "&amp;変換２!E81&amp;" "&amp;変換２!F81&amp;" "&amp;変換２!G81&amp;" "&amp;変換２!H81&amp;" "&amp;変換２!I81&amp;" "&amp;変換２!J81&amp;" "&amp;変換２!K81&amp;" "&amp;変換２!L81&amp;" "&amp;変換２!M81&amp;" "&amp;変換２!N81&amp;" "&amp;変換２!O81&amp;" "&amp;変換２!P81&amp;" "&amp;変換２!Q81&amp;" "&amp;変換２!R81,"pause")</f>
        <v>pause</v>
      </c>
    </row>
    <row r="81" spans="1:1" x14ac:dyDescent="0.15">
      <c r="A81" t="str">
        <f>IF(変換２!C82&lt;&gt;"",変換２!B82&amp;" "&amp;変換２!C82&amp;" "&amp;変換２!D82&amp;" "&amp;変換２!E82&amp;" "&amp;変換２!F82&amp;" "&amp;変換２!G82&amp;" "&amp;変換２!H82&amp;" "&amp;変換２!I82&amp;" "&amp;変換２!J82&amp;" "&amp;変換２!K82&amp;" "&amp;変換２!L82&amp;" "&amp;変換２!M82&amp;" "&amp;変換２!N82&amp;" "&amp;変換２!O82&amp;" "&amp;変換２!P82&amp;" "&amp;変換２!Q82&amp;" "&amp;変換２!R82,"pause")</f>
        <v>pause</v>
      </c>
    </row>
    <row r="82" spans="1:1" x14ac:dyDescent="0.15">
      <c r="A82" t="str">
        <f>IF(変換２!C83&lt;&gt;"",変換２!B83&amp;" "&amp;変換２!C83&amp;" "&amp;変換２!D83&amp;" "&amp;変換２!E83&amp;" "&amp;変換２!F83&amp;" "&amp;変換２!G83&amp;" "&amp;変換２!H83&amp;" "&amp;変換２!I83&amp;" "&amp;変換２!J83&amp;" "&amp;変換２!K83&amp;" "&amp;変換２!L83&amp;" "&amp;変換２!M83&amp;" "&amp;変換２!N83&amp;" "&amp;変換２!O83&amp;" "&amp;変換２!P83&amp;" "&amp;変換２!Q83&amp;" "&amp;変換２!R83,"pause")</f>
        <v>pause</v>
      </c>
    </row>
    <row r="83" spans="1:1" x14ac:dyDescent="0.15">
      <c r="A83" t="str">
        <f>IF(変換２!C84&lt;&gt;"",変換２!B84&amp;" "&amp;変換２!C84&amp;" "&amp;変換２!D84&amp;" "&amp;変換２!E84&amp;" "&amp;変換２!F84&amp;" "&amp;変換２!G84&amp;" "&amp;変換２!H84&amp;" "&amp;変換２!I84&amp;" "&amp;変換２!J84&amp;" "&amp;変換２!K84&amp;" "&amp;変換２!L84&amp;" "&amp;変換２!M84&amp;" "&amp;変換２!N84&amp;" "&amp;変換２!O84&amp;" "&amp;変換２!P84&amp;" "&amp;変換２!Q84&amp;" "&amp;変換２!R84,"pause")</f>
        <v>pause</v>
      </c>
    </row>
    <row r="84" spans="1:1" x14ac:dyDescent="0.15">
      <c r="A84" t="str">
        <f>IF(変換２!C85&lt;&gt;"",変換２!B85&amp;" "&amp;変換２!C85&amp;" "&amp;変換２!D85&amp;" "&amp;変換２!E85&amp;" "&amp;変換２!F85&amp;" "&amp;変換２!G85&amp;" "&amp;変換２!H85&amp;" "&amp;変換２!I85&amp;" "&amp;変換２!J85&amp;" "&amp;変換２!K85&amp;" "&amp;変換２!L85&amp;" "&amp;変換２!M85&amp;" "&amp;変換２!N85&amp;" "&amp;変換２!O85&amp;" "&amp;変換２!P85&amp;" "&amp;変換２!Q85&amp;" "&amp;変換２!R85,"pause")</f>
        <v>pause</v>
      </c>
    </row>
    <row r="85" spans="1:1" x14ac:dyDescent="0.15">
      <c r="A85" t="str">
        <f>IF(変換２!C86&lt;&gt;"",変換２!B86&amp;" "&amp;変換２!C86&amp;" "&amp;変換２!D86&amp;" "&amp;変換２!E86&amp;" "&amp;変換２!F86&amp;" "&amp;変換２!G86&amp;" "&amp;変換２!H86&amp;" "&amp;変換２!I86&amp;" "&amp;変換２!J86&amp;" "&amp;変換２!K86&amp;" "&amp;変換２!L86&amp;" "&amp;変換２!M86&amp;" "&amp;変換２!N86&amp;" "&amp;変換２!O86&amp;" "&amp;変換２!P86&amp;" "&amp;変換２!Q86&amp;" "&amp;変換２!R86,"pause")</f>
        <v>pause</v>
      </c>
    </row>
    <row r="86" spans="1:1" x14ac:dyDescent="0.15">
      <c r="A86" t="str">
        <f>IF(変換２!C87&lt;&gt;"",変換２!B87&amp;" "&amp;変換２!C87&amp;" "&amp;変換２!D87&amp;" "&amp;変換２!E87&amp;" "&amp;変換２!F87&amp;" "&amp;変換２!G87&amp;" "&amp;変換２!H87&amp;" "&amp;変換２!I87&amp;" "&amp;変換２!J87&amp;" "&amp;変換２!K87&amp;" "&amp;変換２!L87&amp;" "&amp;変換２!M87&amp;" "&amp;変換２!N87&amp;" "&amp;変換２!O87&amp;" "&amp;変換２!P87&amp;" "&amp;変換２!Q87&amp;" "&amp;変換２!R87,"pause")</f>
        <v>pause</v>
      </c>
    </row>
    <row r="87" spans="1:1" x14ac:dyDescent="0.15">
      <c r="A87" t="str">
        <f>IF(変換２!C88&lt;&gt;"",変換２!B88&amp;" "&amp;変換２!C88&amp;" "&amp;変換２!D88&amp;" "&amp;変換２!E88&amp;" "&amp;変換２!F88&amp;" "&amp;変換２!G88&amp;" "&amp;変換２!H88&amp;" "&amp;変換２!I88&amp;" "&amp;変換２!J88&amp;" "&amp;変換２!K88&amp;" "&amp;変換２!L88&amp;" "&amp;変換２!M88&amp;" "&amp;変換２!N88&amp;" "&amp;変換２!O88&amp;" "&amp;変換２!P88&amp;" "&amp;変換２!Q88&amp;" "&amp;変換２!R88,"pause")</f>
        <v>pause</v>
      </c>
    </row>
    <row r="88" spans="1:1" x14ac:dyDescent="0.15">
      <c r="A88" t="str">
        <f>IF(変換２!C89&lt;&gt;"",変換２!B89&amp;" "&amp;変換２!C89&amp;" "&amp;変換２!D89&amp;" "&amp;変換２!E89&amp;" "&amp;変換２!F89&amp;" "&amp;変換２!G89&amp;" "&amp;変換２!H89&amp;" "&amp;変換２!I89&amp;" "&amp;変換２!J89&amp;" "&amp;変換２!K89&amp;" "&amp;変換２!L89&amp;" "&amp;変換２!M89&amp;" "&amp;変換２!N89&amp;" "&amp;変換２!O89&amp;" "&amp;変換２!P89&amp;" "&amp;変換２!Q89&amp;" "&amp;変換２!R89,"pause")</f>
        <v>pause</v>
      </c>
    </row>
    <row r="89" spans="1:1" x14ac:dyDescent="0.15">
      <c r="A89" t="str">
        <f>IF(変換２!C90&lt;&gt;"",変換２!B90&amp;" "&amp;変換２!C90&amp;" "&amp;変換２!D90&amp;" "&amp;変換２!E90&amp;" "&amp;変換２!F90&amp;" "&amp;変換２!G90&amp;" "&amp;変換２!H90&amp;" "&amp;変換２!I90&amp;" "&amp;変換２!J90&amp;" "&amp;変換２!K90&amp;" "&amp;変換２!L90&amp;" "&amp;変換２!M90&amp;" "&amp;変換２!N90&amp;" "&amp;変換２!O90&amp;" "&amp;変換２!P90&amp;" "&amp;変換２!Q90&amp;" "&amp;変換２!R90,"pause")</f>
        <v>pause</v>
      </c>
    </row>
    <row r="90" spans="1:1" x14ac:dyDescent="0.15">
      <c r="A90" t="str">
        <f>IF(変換２!C91&lt;&gt;"",変換２!B91&amp;" "&amp;変換２!C91&amp;" "&amp;変換２!D91&amp;" "&amp;変換２!E91&amp;" "&amp;変換２!F91&amp;" "&amp;変換２!G91&amp;" "&amp;変換２!H91&amp;" "&amp;変換２!I91&amp;" "&amp;変換２!J91&amp;" "&amp;変換２!K91&amp;" "&amp;変換２!L91&amp;" "&amp;変換２!M91&amp;" "&amp;変換２!N91&amp;" "&amp;変換２!O91&amp;" "&amp;変換２!P91&amp;" "&amp;変換２!Q91&amp;" "&amp;変換２!R91,"pause")</f>
        <v>pause</v>
      </c>
    </row>
    <row r="91" spans="1:1" x14ac:dyDescent="0.15">
      <c r="A91" t="str">
        <f>IF(変換２!C92&lt;&gt;"",変換２!B92&amp;" "&amp;変換２!C92&amp;" "&amp;変換２!D92&amp;" "&amp;変換２!E92&amp;" "&amp;変換２!F92&amp;" "&amp;変換２!G92&amp;" "&amp;変換２!H92&amp;" "&amp;変換２!I92&amp;" "&amp;変換２!J92&amp;" "&amp;変換２!K92&amp;" "&amp;変換２!L92&amp;" "&amp;変換２!M92&amp;" "&amp;変換２!N92&amp;" "&amp;変換２!O92&amp;" "&amp;変換２!P92&amp;" "&amp;変換２!Q92&amp;" "&amp;変換２!R92,"pause")</f>
        <v>pause</v>
      </c>
    </row>
    <row r="92" spans="1:1" x14ac:dyDescent="0.15">
      <c r="A92" t="str">
        <f>IF(変換２!C93&lt;&gt;"",変換２!B93&amp;" "&amp;変換２!C93&amp;" "&amp;変換２!D93&amp;" "&amp;変換２!E93&amp;" "&amp;変換２!F93&amp;" "&amp;変換２!G93&amp;" "&amp;変換２!H93&amp;" "&amp;変換２!I93&amp;" "&amp;変換２!J93&amp;" "&amp;変換２!K93&amp;" "&amp;変換２!L93&amp;" "&amp;変換２!M93&amp;" "&amp;変換２!N93&amp;" "&amp;変換２!O93&amp;" "&amp;変換２!P93&amp;" "&amp;変換２!Q93&amp;" "&amp;変換２!R93,"pause")</f>
        <v>pause</v>
      </c>
    </row>
    <row r="93" spans="1:1" x14ac:dyDescent="0.15">
      <c r="A93" t="str">
        <f>IF(変換２!C94&lt;&gt;"",変換２!B94&amp;" "&amp;変換２!C94&amp;" "&amp;変換２!D94&amp;" "&amp;変換２!E94&amp;" "&amp;変換２!F94&amp;" "&amp;変換２!G94&amp;" "&amp;変換２!H94&amp;" "&amp;変換２!I94&amp;" "&amp;変換２!J94&amp;" "&amp;変換２!K94&amp;" "&amp;変換２!L94&amp;" "&amp;変換２!M94&amp;" "&amp;変換２!N94&amp;" "&amp;変換２!O94&amp;" "&amp;変換２!P94&amp;" "&amp;変換２!Q94&amp;" "&amp;変換２!R94,"pause")</f>
        <v>pause</v>
      </c>
    </row>
    <row r="94" spans="1:1" x14ac:dyDescent="0.15">
      <c r="A94" t="str">
        <f>IF(変換２!C95&lt;&gt;"",変換２!B95&amp;" "&amp;変換２!C95&amp;" "&amp;変換２!D95&amp;" "&amp;変換２!E95&amp;" "&amp;変換２!F95&amp;" "&amp;変換２!G95&amp;" "&amp;変換２!H95&amp;" "&amp;変換２!I95&amp;" "&amp;変換２!J95&amp;" "&amp;変換２!K95&amp;" "&amp;変換２!L95&amp;" "&amp;変換２!M95&amp;" "&amp;変換２!N95&amp;" "&amp;変換２!O95&amp;" "&amp;変換２!P95&amp;" "&amp;変換２!Q95&amp;" "&amp;変換２!R95,"pause")</f>
        <v>pause</v>
      </c>
    </row>
    <row r="95" spans="1:1" x14ac:dyDescent="0.15">
      <c r="A95" t="str">
        <f>IF(変換２!C96&lt;&gt;"",変換２!B96&amp;" "&amp;変換２!C96&amp;" "&amp;変換２!D96&amp;" "&amp;変換２!E96&amp;" "&amp;変換２!F96&amp;" "&amp;変換２!G96&amp;" "&amp;変換２!H96&amp;" "&amp;変換２!I96&amp;" "&amp;変換２!J96&amp;" "&amp;変換２!K96&amp;" "&amp;変換２!L96&amp;" "&amp;変換２!M96&amp;" "&amp;変換２!N96&amp;" "&amp;変換２!O96&amp;" "&amp;変換２!P96&amp;" "&amp;変換２!Q96&amp;" "&amp;変換２!R96,"pause")</f>
        <v>pause</v>
      </c>
    </row>
    <row r="96" spans="1:1" x14ac:dyDescent="0.15">
      <c r="A96" t="str">
        <f>IF(変換２!C97&lt;&gt;"",変換２!B97&amp;" "&amp;変換２!C97&amp;" "&amp;変換２!D97&amp;" "&amp;変換２!E97&amp;" "&amp;変換２!F97&amp;" "&amp;変換２!G97&amp;" "&amp;変換２!H97&amp;" "&amp;変換２!I97&amp;" "&amp;変換２!J97&amp;" "&amp;変換２!K97&amp;" "&amp;変換２!L97&amp;" "&amp;変換２!M97&amp;" "&amp;変換２!N97&amp;" "&amp;変換２!O97&amp;" "&amp;変換２!P97&amp;" "&amp;変換２!Q97&amp;" "&amp;変換２!R97,"pause")</f>
        <v>pause</v>
      </c>
    </row>
    <row r="97" spans="1:1" x14ac:dyDescent="0.15">
      <c r="A97" t="str">
        <f>IF(変換２!C98&lt;&gt;"",変換２!B98&amp;" "&amp;変換２!C98&amp;" "&amp;変換２!D98&amp;" "&amp;変換２!E98&amp;" "&amp;変換２!F98&amp;" "&amp;変換２!G98&amp;" "&amp;変換２!H98&amp;" "&amp;変換２!I98&amp;" "&amp;変換２!J98&amp;" "&amp;変換２!K98&amp;" "&amp;変換２!L98&amp;" "&amp;変換２!M98&amp;" "&amp;変換２!N98&amp;" "&amp;変換２!O98&amp;" "&amp;変換２!P98&amp;" "&amp;変換２!Q98&amp;" "&amp;変換２!R98,"pause")</f>
        <v>pause</v>
      </c>
    </row>
    <row r="98" spans="1:1" x14ac:dyDescent="0.15">
      <c r="A98" t="str">
        <f>IF(変換２!C99&lt;&gt;"",変換２!B99&amp;" "&amp;変換２!C99&amp;" "&amp;変換２!D99&amp;" "&amp;変換２!E99&amp;" "&amp;変換２!F99&amp;" "&amp;変換２!G99&amp;" "&amp;変換２!H99&amp;" "&amp;変換２!I99&amp;" "&amp;変換２!J99&amp;" "&amp;変換２!K99&amp;" "&amp;変換２!L99&amp;" "&amp;変換２!M99&amp;" "&amp;変換２!N99&amp;" "&amp;変換２!O99&amp;" "&amp;変換２!P99&amp;" "&amp;変換２!Q99&amp;" "&amp;変換２!R99,"pause")</f>
        <v>pause</v>
      </c>
    </row>
    <row r="99" spans="1:1" x14ac:dyDescent="0.15">
      <c r="A99" t="str">
        <f>IF(変換２!C100&lt;&gt;"",変換２!B100&amp;" "&amp;変換２!C100&amp;" "&amp;変換２!D100&amp;" "&amp;変換２!E100&amp;" "&amp;変換２!F100&amp;" "&amp;変換２!G100&amp;" "&amp;変換２!H100&amp;" "&amp;変換２!I100&amp;" "&amp;変換２!J100&amp;" "&amp;変換２!K100&amp;" "&amp;変換２!L100&amp;" "&amp;変換２!M100&amp;" "&amp;変換２!N100&amp;" "&amp;変換２!O100&amp;" "&amp;変換２!P100&amp;" "&amp;変換２!Q100&amp;" "&amp;変換２!R100,"pause")</f>
        <v>pause</v>
      </c>
    </row>
    <row r="100" spans="1:1" x14ac:dyDescent="0.15">
      <c r="A100" t="str">
        <f>IF(変換２!C101&lt;&gt;"",変換２!B101&amp;" "&amp;変換２!C101&amp;" "&amp;変換２!D101&amp;" "&amp;変換２!E101&amp;" "&amp;変換２!F101&amp;" "&amp;変換２!G101&amp;" "&amp;変換２!H101&amp;" "&amp;変換２!I101&amp;" "&amp;変換２!J101&amp;" "&amp;変換２!K101&amp;" "&amp;変換２!L101&amp;" "&amp;変換２!M101&amp;" "&amp;変換２!N101&amp;" "&amp;変換２!O101&amp;" "&amp;変換２!P101&amp;" "&amp;変換２!Q101&amp;" "&amp;変換２!R101,"pause")</f>
        <v>pause</v>
      </c>
    </row>
    <row r="101" spans="1:1" x14ac:dyDescent="0.15">
      <c r="A101" t="str">
        <f>IF(変換２!C102&lt;&gt;"",変換２!B102&amp;" "&amp;変換２!C102&amp;" "&amp;変換２!D102&amp;" "&amp;変換２!E102&amp;" "&amp;変換２!F102&amp;" "&amp;変換２!G102&amp;" "&amp;変換２!H102&amp;" "&amp;変換２!I102&amp;" "&amp;変換２!J102&amp;" "&amp;変換２!K102&amp;" "&amp;変換２!L102&amp;" "&amp;変換２!M102&amp;" "&amp;変換２!N102&amp;" "&amp;変換２!O102&amp;" "&amp;変換２!P102&amp;" "&amp;変換２!Q102&amp;" "&amp;変換２!R102,"pause")</f>
        <v>pause</v>
      </c>
    </row>
  </sheetData>
  <sheetProtection formatCells="0" formatColumns="0" formatRows="0"/>
  <phoneticPr fontId="18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workbookViewId="0">
      <selection activeCell="A2" sqref="A2"/>
    </sheetView>
  </sheetViews>
  <sheetFormatPr defaultRowHeight="13.5" x14ac:dyDescent="0.15"/>
  <sheetData>
    <row r="1" spans="1:1" x14ac:dyDescent="0.15">
      <c r="A1" t="str">
        <f>変換３!A1</f>
        <v xml:space="preserve">dsadd user "CN=テスト ユーザ,OU=test,DC=aichi,DC=local" -samid test_user -pwd TestUser@1 -ln "テスト" -fn "ユーザ" -display "テスト ユーザ" -desc "テスト用ユーザ１" -profile "\\server\user$\prof\test_user" -loscr "user.bat" -hmdrv "Z:" -hmdir "\\server\user$\home\test_user" -upn test_user@aichi.local -mustchpwd yes  </v>
      </c>
    </row>
    <row r="2" spans="1:1" x14ac:dyDescent="0.15">
      <c r="A2" t="str">
        <f>IF(変換３!A2=変換３!A1,"",変換３!A2)</f>
        <v xml:space="preserve">dsadd user "CN=愛知 太郎,OU=test,DC=aichi,DC=local" -samid aichi-taro -pwd TestUser@2 -ln "愛知" -fn "太郎" -display "愛知 太郎" -desc "テスト用ユーザ２" -profile "\\server\user$\prof\aichi-taro" -loscr "user.bat" -hmdrv "Z:" -hmdir "\\server\user$\home\aichi-taro" -upn aichi-taro@aichi.local -mustchpwd yes  </v>
      </c>
    </row>
    <row r="3" spans="1:1" x14ac:dyDescent="0.15">
      <c r="A3" t="str">
        <f>IF(変換３!A3=変換３!A2,"",変換３!A3)</f>
        <v>pause</v>
      </c>
    </row>
    <row r="4" spans="1:1" x14ac:dyDescent="0.15">
      <c r="A4" t="str">
        <f>IF(変換３!A4=変換３!A3,"",変換３!A4)</f>
        <v/>
      </c>
    </row>
    <row r="5" spans="1:1" x14ac:dyDescent="0.15">
      <c r="A5" t="str">
        <f>IF(変換３!A5=変換３!A4,"",変換３!A5)</f>
        <v/>
      </c>
    </row>
    <row r="6" spans="1:1" x14ac:dyDescent="0.15">
      <c r="A6" t="str">
        <f>IF(変換３!A6=変換３!A5,"",変換３!A6)</f>
        <v/>
      </c>
    </row>
    <row r="7" spans="1:1" x14ac:dyDescent="0.15">
      <c r="A7" t="str">
        <f>IF(変換３!A7=変換３!A6,"",変換３!A7)</f>
        <v/>
      </c>
    </row>
    <row r="8" spans="1:1" x14ac:dyDescent="0.15">
      <c r="A8" t="str">
        <f>IF(変換３!A8=変換３!A7,"",変換３!A8)</f>
        <v/>
      </c>
    </row>
    <row r="9" spans="1:1" x14ac:dyDescent="0.15">
      <c r="A9" t="str">
        <f>IF(変換３!A9=変換３!A8,"",変換３!A9)</f>
        <v/>
      </c>
    </row>
    <row r="10" spans="1:1" x14ac:dyDescent="0.15">
      <c r="A10" t="str">
        <f>IF(変換３!A10=変換３!A9,"",変換３!A10)</f>
        <v/>
      </c>
    </row>
    <row r="11" spans="1:1" x14ac:dyDescent="0.15">
      <c r="A11" t="str">
        <f>IF(変換３!A11=変換３!A10,"",変換３!A11)</f>
        <v/>
      </c>
    </row>
    <row r="12" spans="1:1" x14ac:dyDescent="0.15">
      <c r="A12" t="str">
        <f>IF(変換３!A12=変換３!A11,"",変換３!A12)</f>
        <v/>
      </c>
    </row>
    <row r="13" spans="1:1" x14ac:dyDescent="0.15">
      <c r="A13" t="str">
        <f>IF(変換３!A13=変換３!A12,"",変換３!A13)</f>
        <v/>
      </c>
    </row>
    <row r="14" spans="1:1" x14ac:dyDescent="0.15">
      <c r="A14" t="str">
        <f>IF(変換３!A14=変換３!A13,"",変換３!A14)</f>
        <v/>
      </c>
    </row>
    <row r="15" spans="1:1" x14ac:dyDescent="0.15">
      <c r="A15" t="str">
        <f>IF(変換３!A15=変換３!A14,"",変換３!A15)</f>
        <v/>
      </c>
    </row>
    <row r="16" spans="1:1" x14ac:dyDescent="0.15">
      <c r="A16" t="str">
        <f>IF(変換３!A16=変換３!A15,"",変換３!A16)</f>
        <v/>
      </c>
    </row>
    <row r="17" spans="1:1" x14ac:dyDescent="0.15">
      <c r="A17" t="str">
        <f>IF(変換３!A17=変換３!A16,"",変換３!A17)</f>
        <v/>
      </c>
    </row>
    <row r="18" spans="1:1" x14ac:dyDescent="0.15">
      <c r="A18" t="str">
        <f>IF(変換３!A18=変換３!A17,"",変換３!A18)</f>
        <v/>
      </c>
    </row>
    <row r="19" spans="1:1" x14ac:dyDescent="0.15">
      <c r="A19" t="str">
        <f>IF(変換３!A19=変換３!A18,"",変換３!A19)</f>
        <v/>
      </c>
    </row>
    <row r="20" spans="1:1" x14ac:dyDescent="0.15">
      <c r="A20" t="str">
        <f>IF(変換３!A20=変換３!A19,"",変換３!A20)</f>
        <v/>
      </c>
    </row>
    <row r="21" spans="1:1" x14ac:dyDescent="0.15">
      <c r="A21" t="str">
        <f>IF(変換３!A21=変換３!A20,"",変換３!A21)</f>
        <v/>
      </c>
    </row>
    <row r="22" spans="1:1" x14ac:dyDescent="0.15">
      <c r="A22" t="str">
        <f>IF(変換３!A22=変換３!A21,"",変換３!A22)</f>
        <v/>
      </c>
    </row>
    <row r="23" spans="1:1" x14ac:dyDescent="0.15">
      <c r="A23" t="str">
        <f>IF(変換３!A23=変換３!A22,"",変換３!A23)</f>
        <v/>
      </c>
    </row>
    <row r="24" spans="1:1" x14ac:dyDescent="0.15">
      <c r="A24" t="str">
        <f>IF(変換３!A24=変換３!A23,"",変換３!A24)</f>
        <v/>
      </c>
    </row>
    <row r="25" spans="1:1" x14ac:dyDescent="0.15">
      <c r="A25" t="str">
        <f>IF(変換３!A25=変換３!A24,"",変換３!A25)</f>
        <v/>
      </c>
    </row>
    <row r="26" spans="1:1" x14ac:dyDescent="0.15">
      <c r="A26" t="str">
        <f>IF(変換３!A26=変換３!A25,"",変換３!A26)</f>
        <v/>
      </c>
    </row>
    <row r="27" spans="1:1" x14ac:dyDescent="0.15">
      <c r="A27" t="str">
        <f>IF(変換３!A27=変換３!A26,"",変換３!A27)</f>
        <v/>
      </c>
    </row>
    <row r="28" spans="1:1" x14ac:dyDescent="0.15">
      <c r="A28" t="str">
        <f>IF(変換３!A28=変換３!A27,"",変換３!A28)</f>
        <v/>
      </c>
    </row>
    <row r="29" spans="1:1" x14ac:dyDescent="0.15">
      <c r="A29" t="str">
        <f>IF(変換３!A29=変換３!A28,"",変換３!A29)</f>
        <v/>
      </c>
    </row>
    <row r="30" spans="1:1" x14ac:dyDescent="0.15">
      <c r="A30" t="str">
        <f>IF(変換３!A30=変換３!A29,"",変換３!A30)</f>
        <v/>
      </c>
    </row>
    <row r="31" spans="1:1" x14ac:dyDescent="0.15">
      <c r="A31" t="str">
        <f>IF(変換３!A31=変換３!A30,"",変換３!A31)</f>
        <v/>
      </c>
    </row>
    <row r="32" spans="1:1" x14ac:dyDescent="0.15">
      <c r="A32" t="str">
        <f>IF(変換３!A32=変換３!A31,"",変換３!A32)</f>
        <v/>
      </c>
    </row>
    <row r="33" spans="1:1" x14ac:dyDescent="0.15">
      <c r="A33" t="str">
        <f>IF(変換３!A33=変換３!A32,"",変換３!A33)</f>
        <v/>
      </c>
    </row>
    <row r="34" spans="1:1" x14ac:dyDescent="0.15">
      <c r="A34" t="str">
        <f>IF(変換３!A34=変換３!A33,"",変換３!A34)</f>
        <v/>
      </c>
    </row>
    <row r="35" spans="1:1" x14ac:dyDescent="0.15">
      <c r="A35" t="str">
        <f>IF(変換３!A35=変換３!A34,"",変換３!A35)</f>
        <v/>
      </c>
    </row>
    <row r="36" spans="1:1" x14ac:dyDescent="0.15">
      <c r="A36" t="str">
        <f>IF(変換３!A36=変換３!A35,"",変換３!A36)</f>
        <v/>
      </c>
    </row>
    <row r="37" spans="1:1" x14ac:dyDescent="0.15">
      <c r="A37" t="str">
        <f>IF(変換３!A37=変換３!A36,"",変換３!A37)</f>
        <v/>
      </c>
    </row>
    <row r="38" spans="1:1" x14ac:dyDescent="0.15">
      <c r="A38" t="str">
        <f>IF(変換３!A38=変換３!A37,"",変換３!A38)</f>
        <v/>
      </c>
    </row>
    <row r="39" spans="1:1" x14ac:dyDescent="0.15">
      <c r="A39" t="str">
        <f>IF(変換３!A39=変換３!A38,"",変換３!A39)</f>
        <v/>
      </c>
    </row>
    <row r="40" spans="1:1" x14ac:dyDescent="0.15">
      <c r="A40" t="str">
        <f>IF(変換３!A40=変換３!A39,"",変換３!A40)</f>
        <v/>
      </c>
    </row>
    <row r="41" spans="1:1" x14ac:dyDescent="0.15">
      <c r="A41" t="str">
        <f>IF(変換３!A41=変換３!A40,"",変換３!A41)</f>
        <v/>
      </c>
    </row>
    <row r="42" spans="1:1" x14ac:dyDescent="0.15">
      <c r="A42" t="str">
        <f>IF(変換３!A42=変換３!A41,"",変換３!A42)</f>
        <v/>
      </c>
    </row>
    <row r="43" spans="1:1" x14ac:dyDescent="0.15">
      <c r="A43" t="str">
        <f>IF(変換３!A43=変換３!A42,"",変換３!A43)</f>
        <v/>
      </c>
    </row>
    <row r="44" spans="1:1" x14ac:dyDescent="0.15">
      <c r="A44" t="str">
        <f>IF(変換３!A44=変換３!A43,"",変換３!A44)</f>
        <v/>
      </c>
    </row>
    <row r="45" spans="1:1" x14ac:dyDescent="0.15">
      <c r="A45" t="str">
        <f>IF(変換３!A45=変換３!A44,"",変換３!A45)</f>
        <v/>
      </c>
    </row>
    <row r="46" spans="1:1" x14ac:dyDescent="0.15">
      <c r="A46" t="str">
        <f>IF(変換３!A46=変換３!A45,"",変換３!A46)</f>
        <v/>
      </c>
    </row>
    <row r="47" spans="1:1" x14ac:dyDescent="0.15">
      <c r="A47" t="str">
        <f>IF(変換３!A47=変換３!A46,"",変換３!A47)</f>
        <v/>
      </c>
    </row>
    <row r="48" spans="1:1" x14ac:dyDescent="0.15">
      <c r="A48" t="str">
        <f>IF(変換３!A48=変換３!A47,"",変換３!A48)</f>
        <v/>
      </c>
    </row>
    <row r="49" spans="1:1" x14ac:dyDescent="0.15">
      <c r="A49" t="str">
        <f>IF(変換３!A49=変換３!A48,"",変換３!A49)</f>
        <v/>
      </c>
    </row>
    <row r="50" spans="1:1" x14ac:dyDescent="0.15">
      <c r="A50" t="str">
        <f>IF(変換３!A50=変換３!A49,"",変換３!A50)</f>
        <v/>
      </c>
    </row>
    <row r="51" spans="1:1" x14ac:dyDescent="0.15">
      <c r="A51" t="str">
        <f>IF(変換３!A51=変換３!A50,"",変換３!A51)</f>
        <v/>
      </c>
    </row>
    <row r="52" spans="1:1" x14ac:dyDescent="0.15">
      <c r="A52" t="str">
        <f>IF(変換３!A52=変換３!A51,"",変換３!A52)</f>
        <v/>
      </c>
    </row>
    <row r="53" spans="1:1" x14ac:dyDescent="0.15">
      <c r="A53" t="str">
        <f>IF(変換３!A53=変換３!A52,"",変換３!A53)</f>
        <v/>
      </c>
    </row>
    <row r="54" spans="1:1" x14ac:dyDescent="0.15">
      <c r="A54" t="str">
        <f>IF(変換３!A54=変換３!A53,"",変換３!A54)</f>
        <v/>
      </c>
    </row>
    <row r="55" spans="1:1" x14ac:dyDescent="0.15">
      <c r="A55" t="str">
        <f>IF(変換３!A55=変換３!A54,"",変換３!A55)</f>
        <v/>
      </c>
    </row>
    <row r="56" spans="1:1" x14ac:dyDescent="0.15">
      <c r="A56" t="str">
        <f>IF(変換３!A56=変換３!A55,"",変換３!A56)</f>
        <v/>
      </c>
    </row>
    <row r="57" spans="1:1" x14ac:dyDescent="0.15">
      <c r="A57" t="str">
        <f>IF(変換３!A57=変換３!A56,"",変換３!A57)</f>
        <v/>
      </c>
    </row>
    <row r="58" spans="1:1" x14ac:dyDescent="0.15">
      <c r="A58" t="str">
        <f>IF(変換３!A58=変換３!A57,"",変換３!A58)</f>
        <v/>
      </c>
    </row>
    <row r="59" spans="1:1" x14ac:dyDescent="0.15">
      <c r="A59" t="str">
        <f>IF(変換３!A59=変換３!A58,"",変換３!A59)</f>
        <v/>
      </c>
    </row>
    <row r="60" spans="1:1" x14ac:dyDescent="0.15">
      <c r="A60" t="str">
        <f>IF(変換３!A60=変換３!A59,"",変換３!A60)</f>
        <v/>
      </c>
    </row>
    <row r="61" spans="1:1" x14ac:dyDescent="0.15">
      <c r="A61" t="str">
        <f>IF(変換３!A61=変換３!A60,"",変換３!A61)</f>
        <v/>
      </c>
    </row>
    <row r="62" spans="1:1" x14ac:dyDescent="0.15">
      <c r="A62" t="str">
        <f>IF(変換３!A62=変換３!A61,"",変換３!A62)</f>
        <v/>
      </c>
    </row>
    <row r="63" spans="1:1" x14ac:dyDescent="0.15">
      <c r="A63" t="str">
        <f>IF(変換３!A63=変換３!A62,"",変換３!A63)</f>
        <v/>
      </c>
    </row>
    <row r="64" spans="1:1" x14ac:dyDescent="0.15">
      <c r="A64" t="str">
        <f>IF(変換３!A64=変換３!A63,"",変換３!A64)</f>
        <v/>
      </c>
    </row>
    <row r="65" spans="1:1" x14ac:dyDescent="0.15">
      <c r="A65" t="str">
        <f>IF(変換３!A65=変換３!A64,"",変換３!A65)</f>
        <v/>
      </c>
    </row>
    <row r="66" spans="1:1" x14ac:dyDescent="0.15">
      <c r="A66" t="str">
        <f>IF(変換３!A66=変換３!A65,"",変換３!A66)</f>
        <v/>
      </c>
    </row>
    <row r="67" spans="1:1" x14ac:dyDescent="0.15">
      <c r="A67" t="str">
        <f>IF(変換３!A67=変換３!A66,"",変換３!A67)</f>
        <v/>
      </c>
    </row>
    <row r="68" spans="1:1" x14ac:dyDescent="0.15">
      <c r="A68" t="str">
        <f>IF(変換３!A68=変換３!A67,"",変換３!A68)</f>
        <v/>
      </c>
    </row>
    <row r="69" spans="1:1" x14ac:dyDescent="0.15">
      <c r="A69" t="str">
        <f>IF(変換３!A69=変換３!A68,"",変換３!A69)</f>
        <v/>
      </c>
    </row>
    <row r="70" spans="1:1" x14ac:dyDescent="0.15">
      <c r="A70" t="str">
        <f>IF(変換３!A70=変換３!A69,"",変換３!A70)</f>
        <v/>
      </c>
    </row>
    <row r="71" spans="1:1" x14ac:dyDescent="0.15">
      <c r="A71" t="str">
        <f>IF(変換３!A71=変換３!A70,"",変換３!A71)</f>
        <v/>
      </c>
    </row>
    <row r="72" spans="1:1" x14ac:dyDescent="0.15">
      <c r="A72" t="str">
        <f>IF(変換３!A72=変換３!A71,"",変換３!A72)</f>
        <v/>
      </c>
    </row>
    <row r="73" spans="1:1" x14ac:dyDescent="0.15">
      <c r="A73" t="str">
        <f>IF(変換３!A73=変換３!A72,"",変換３!A73)</f>
        <v/>
      </c>
    </row>
    <row r="74" spans="1:1" x14ac:dyDescent="0.15">
      <c r="A74" t="str">
        <f>IF(変換３!A74=変換３!A73,"",変換３!A74)</f>
        <v/>
      </c>
    </row>
    <row r="75" spans="1:1" x14ac:dyDescent="0.15">
      <c r="A75" t="str">
        <f>IF(変換３!A75=変換３!A74,"",変換３!A75)</f>
        <v/>
      </c>
    </row>
    <row r="76" spans="1:1" x14ac:dyDescent="0.15">
      <c r="A76" t="str">
        <f>IF(変換３!A76=変換３!A75,"",変換３!A76)</f>
        <v/>
      </c>
    </row>
    <row r="77" spans="1:1" x14ac:dyDescent="0.15">
      <c r="A77" t="str">
        <f>IF(変換３!A77=変換３!A76,"",変換３!A77)</f>
        <v/>
      </c>
    </row>
    <row r="78" spans="1:1" x14ac:dyDescent="0.15">
      <c r="A78" t="str">
        <f>IF(変換３!A78=変換３!A77,"",変換３!A78)</f>
        <v/>
      </c>
    </row>
    <row r="79" spans="1:1" x14ac:dyDescent="0.15">
      <c r="A79" t="str">
        <f>IF(変換３!A79=変換３!A78,"",変換３!A79)</f>
        <v/>
      </c>
    </row>
    <row r="80" spans="1:1" x14ac:dyDescent="0.15">
      <c r="A80" t="str">
        <f>IF(変換３!A80=変換３!A79,"",変換３!A80)</f>
        <v/>
      </c>
    </row>
    <row r="81" spans="1:1" x14ac:dyDescent="0.15">
      <c r="A81" t="str">
        <f>IF(変換３!A81=変換３!A80,"",変換３!A81)</f>
        <v/>
      </c>
    </row>
    <row r="82" spans="1:1" x14ac:dyDescent="0.15">
      <c r="A82" t="str">
        <f>IF(変換３!A82=変換３!A81,"",変換３!A82)</f>
        <v/>
      </c>
    </row>
    <row r="83" spans="1:1" x14ac:dyDescent="0.15">
      <c r="A83" t="str">
        <f>IF(変換３!A83=変換３!A82,"",変換３!A83)</f>
        <v/>
      </c>
    </row>
    <row r="84" spans="1:1" x14ac:dyDescent="0.15">
      <c r="A84" t="str">
        <f>IF(変換３!A84=変換３!A83,"",変換３!A84)</f>
        <v/>
      </c>
    </row>
    <row r="85" spans="1:1" x14ac:dyDescent="0.15">
      <c r="A85" t="str">
        <f>IF(変換３!A85=変換３!A84,"",変換３!A85)</f>
        <v/>
      </c>
    </row>
    <row r="86" spans="1:1" x14ac:dyDescent="0.15">
      <c r="A86" t="str">
        <f>IF(変換３!A86=変換３!A85,"",変換３!A86)</f>
        <v/>
      </c>
    </row>
    <row r="87" spans="1:1" x14ac:dyDescent="0.15">
      <c r="A87" t="str">
        <f>IF(変換３!A87=変換３!A86,"",変換３!A87)</f>
        <v/>
      </c>
    </row>
    <row r="88" spans="1:1" x14ac:dyDescent="0.15">
      <c r="A88" t="str">
        <f>IF(変換３!A88=変換３!A87,"",変換３!A88)</f>
        <v/>
      </c>
    </row>
    <row r="89" spans="1:1" x14ac:dyDescent="0.15">
      <c r="A89" t="str">
        <f>IF(変換３!A89=変換３!A88,"",変換３!A89)</f>
        <v/>
      </c>
    </row>
    <row r="90" spans="1:1" x14ac:dyDescent="0.15">
      <c r="A90" t="str">
        <f>IF(変換３!A90=変換３!A89,"",変換３!A90)</f>
        <v/>
      </c>
    </row>
    <row r="91" spans="1:1" x14ac:dyDescent="0.15">
      <c r="A91" t="str">
        <f>IF(変換３!A91=変換３!A90,"",変換３!A91)</f>
        <v/>
      </c>
    </row>
    <row r="92" spans="1:1" x14ac:dyDescent="0.15">
      <c r="A92" t="str">
        <f>IF(変換３!A92=変換３!A91,"",変換３!A92)</f>
        <v/>
      </c>
    </row>
    <row r="93" spans="1:1" x14ac:dyDescent="0.15">
      <c r="A93" t="str">
        <f>IF(変換３!A93=変換３!A92,"",変換３!A93)</f>
        <v/>
      </c>
    </row>
    <row r="94" spans="1:1" x14ac:dyDescent="0.15">
      <c r="A94" t="str">
        <f>IF(変換３!A94=変換３!A93,"",変換３!A94)</f>
        <v/>
      </c>
    </row>
    <row r="95" spans="1:1" x14ac:dyDescent="0.15">
      <c r="A95" t="str">
        <f>IF(変換３!A95=変換３!A94,"",変換３!A95)</f>
        <v/>
      </c>
    </row>
    <row r="96" spans="1:1" x14ac:dyDescent="0.15">
      <c r="A96" t="str">
        <f>IF(変換３!A96=変換３!A95,"",変換３!A96)</f>
        <v/>
      </c>
    </row>
    <row r="97" spans="1:1" x14ac:dyDescent="0.15">
      <c r="A97" t="str">
        <f>IF(変換３!A97=変換３!A96,"",変換３!A97)</f>
        <v/>
      </c>
    </row>
    <row r="98" spans="1:1" x14ac:dyDescent="0.15">
      <c r="A98" t="str">
        <f>IF(変換３!A98=変換３!A97,"",変換３!A98)</f>
        <v/>
      </c>
    </row>
    <row r="99" spans="1:1" x14ac:dyDescent="0.15">
      <c r="A99" t="str">
        <f>IF(変換３!A99=変換３!A98,"",変換３!A99)</f>
        <v/>
      </c>
    </row>
    <row r="100" spans="1:1" x14ac:dyDescent="0.15">
      <c r="A100" t="str">
        <f>IF(変換３!A100=変換３!A99,"",変換３!A100)</f>
        <v/>
      </c>
    </row>
    <row r="101" spans="1:1" x14ac:dyDescent="0.15">
      <c r="A101" t="str">
        <f>IF(変換３!A101=変換３!A100,"",変換３!A101)</f>
        <v/>
      </c>
    </row>
  </sheetData>
  <sheetProtection formatCells="0" formatColumns="0" formatRows="0"/>
  <phoneticPr fontId="18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activeCell="F6" sqref="F6"/>
    </sheetView>
  </sheetViews>
  <sheetFormatPr defaultRowHeight="13.5" x14ac:dyDescent="0.15"/>
  <cols>
    <col min="1" max="1" width="5.625" bestFit="1" customWidth="1"/>
    <col min="2" max="2" width="23.125" bestFit="1" customWidth="1"/>
    <col min="3" max="3" width="3.5" bestFit="1" customWidth="1"/>
    <col min="4" max="4" width="3.75" bestFit="1" customWidth="1"/>
    <col min="5" max="5" width="11.5" bestFit="1" customWidth="1"/>
    <col min="6" max="6" width="2.875" bestFit="1" customWidth="1"/>
    <col min="7" max="7" width="28.625" bestFit="1" customWidth="1"/>
  </cols>
  <sheetData>
    <row r="1" spans="1:7" x14ac:dyDescent="0.15">
      <c r="A1" t="s">
        <v>50</v>
      </c>
      <c r="B1" t="str">
        <f>入力シート!$G$7&amp;入力シート!C14</f>
        <v>\\server\user$\prof\test_user</v>
      </c>
      <c r="C1" t="s">
        <v>51</v>
      </c>
      <c r="D1" t="s">
        <v>52</v>
      </c>
      <c r="E1" t="str">
        <f>入力シート!C14</f>
        <v>test_user</v>
      </c>
      <c r="F1" t="s">
        <v>53</v>
      </c>
      <c r="G1" t="str">
        <f>入力シート!$G$10&amp;入力シート!C14</f>
        <v>\\server\user$\home\test_user</v>
      </c>
    </row>
    <row r="2" spans="1:7" x14ac:dyDescent="0.15">
      <c r="A2" t="s">
        <v>50</v>
      </c>
      <c r="B2" t="str">
        <f>入力シート!$G$7&amp;入力シート!C15</f>
        <v>\\server\user$\prof\aichi-taro</v>
      </c>
      <c r="C2" t="s">
        <v>51</v>
      </c>
      <c r="D2" t="s">
        <v>52</v>
      </c>
      <c r="E2" t="str">
        <f>入力シート!C15</f>
        <v>aichi-taro</v>
      </c>
      <c r="F2" t="s">
        <v>53</v>
      </c>
      <c r="G2" t="str">
        <f>入力シート!$G$10&amp;入力シート!C15</f>
        <v>\\server\user$\home\aichi-taro</v>
      </c>
    </row>
    <row r="3" spans="1:7" x14ac:dyDescent="0.15">
      <c r="A3" t="s">
        <v>50</v>
      </c>
      <c r="B3" t="str">
        <f>入力シート!$G$7&amp;入力シート!C16</f>
        <v>\\server\user$\prof\</v>
      </c>
      <c r="C3" t="s">
        <v>51</v>
      </c>
      <c r="D3" t="s">
        <v>52</v>
      </c>
      <c r="E3">
        <f>入力シート!C16</f>
        <v>0</v>
      </c>
      <c r="F3" t="s">
        <v>53</v>
      </c>
      <c r="G3" t="str">
        <f>入力シート!$G$10&amp;入力シート!C16</f>
        <v>\\server\user$\home\</v>
      </c>
    </row>
    <row r="4" spans="1:7" x14ac:dyDescent="0.15">
      <c r="A4" t="s">
        <v>50</v>
      </c>
      <c r="B4" t="str">
        <f>入力シート!$G$7&amp;入力シート!C17</f>
        <v>\\server\user$\prof\</v>
      </c>
      <c r="C4" t="s">
        <v>51</v>
      </c>
      <c r="D4" t="s">
        <v>52</v>
      </c>
      <c r="E4">
        <f>入力シート!C17</f>
        <v>0</v>
      </c>
      <c r="F4" t="s">
        <v>53</v>
      </c>
      <c r="G4" t="str">
        <f>入力シート!$G$10&amp;入力シート!C17</f>
        <v>\\server\user$\home\</v>
      </c>
    </row>
    <row r="5" spans="1:7" x14ac:dyDescent="0.15">
      <c r="A5" t="s">
        <v>50</v>
      </c>
      <c r="B5" t="str">
        <f>入力シート!$G$7&amp;入力シート!C18</f>
        <v>\\server\user$\prof\</v>
      </c>
      <c r="C5" t="s">
        <v>51</v>
      </c>
      <c r="D5" t="s">
        <v>52</v>
      </c>
      <c r="E5">
        <f>入力シート!C18</f>
        <v>0</v>
      </c>
      <c r="F5" t="s">
        <v>53</v>
      </c>
      <c r="G5" t="str">
        <f>入力シート!$G$10&amp;入力シート!C18</f>
        <v>\\server\user$\home\</v>
      </c>
    </row>
    <row r="6" spans="1:7" x14ac:dyDescent="0.15">
      <c r="A6" t="s">
        <v>50</v>
      </c>
      <c r="B6" t="str">
        <f>入力シート!$G$7&amp;入力シート!C19</f>
        <v>\\server\user$\prof\</v>
      </c>
      <c r="C6" t="s">
        <v>51</v>
      </c>
      <c r="D6" t="s">
        <v>52</v>
      </c>
      <c r="E6">
        <f>入力シート!C19</f>
        <v>0</v>
      </c>
      <c r="F6" t="s">
        <v>53</v>
      </c>
      <c r="G6" t="str">
        <f>入力シート!$G$10&amp;入力シート!C19</f>
        <v>\\server\user$\home\</v>
      </c>
    </row>
    <row r="7" spans="1:7" x14ac:dyDescent="0.15">
      <c r="A7" t="s">
        <v>50</v>
      </c>
      <c r="B7" t="str">
        <f>入力シート!$G$7&amp;入力シート!C20</f>
        <v>\\server\user$\prof\</v>
      </c>
      <c r="C7" t="s">
        <v>51</v>
      </c>
      <c r="D7" t="s">
        <v>52</v>
      </c>
      <c r="E7">
        <f>入力シート!C20</f>
        <v>0</v>
      </c>
      <c r="F7" t="s">
        <v>53</v>
      </c>
      <c r="G7" t="str">
        <f>入力シート!$G$10&amp;入力シート!C20</f>
        <v>\\server\user$\home\</v>
      </c>
    </row>
    <row r="8" spans="1:7" x14ac:dyDescent="0.15">
      <c r="A8" t="s">
        <v>50</v>
      </c>
      <c r="B8" t="str">
        <f>入力シート!$G$7&amp;入力シート!C21</f>
        <v>\\server\user$\prof\</v>
      </c>
      <c r="C8" t="s">
        <v>51</v>
      </c>
      <c r="D8" t="s">
        <v>52</v>
      </c>
      <c r="E8">
        <f>入力シート!C21</f>
        <v>0</v>
      </c>
      <c r="F8" t="s">
        <v>53</v>
      </c>
      <c r="G8" t="str">
        <f>入力シート!$G$10&amp;入力シート!C21</f>
        <v>\\server\user$\home\</v>
      </c>
    </row>
    <row r="9" spans="1:7" x14ac:dyDescent="0.15">
      <c r="A9" t="s">
        <v>50</v>
      </c>
      <c r="B9" t="str">
        <f>入力シート!$G$7&amp;入力シート!C22</f>
        <v>\\server\user$\prof\</v>
      </c>
      <c r="C9" t="s">
        <v>51</v>
      </c>
      <c r="D9" t="s">
        <v>52</v>
      </c>
      <c r="E9">
        <f>入力シート!C22</f>
        <v>0</v>
      </c>
      <c r="F9" t="s">
        <v>53</v>
      </c>
      <c r="G9" t="str">
        <f>入力シート!$G$10&amp;入力シート!C22</f>
        <v>\\server\user$\home\</v>
      </c>
    </row>
    <row r="10" spans="1:7" x14ac:dyDescent="0.15">
      <c r="A10" t="s">
        <v>50</v>
      </c>
      <c r="B10" t="str">
        <f>入力シート!$G$7&amp;入力シート!C23</f>
        <v>\\server\user$\prof\</v>
      </c>
      <c r="C10" t="s">
        <v>51</v>
      </c>
      <c r="D10" t="s">
        <v>52</v>
      </c>
      <c r="E10">
        <f>入力シート!C23</f>
        <v>0</v>
      </c>
      <c r="F10" t="s">
        <v>53</v>
      </c>
      <c r="G10" t="str">
        <f>入力シート!$G$10&amp;入力シート!C23</f>
        <v>\\server\user$\home\</v>
      </c>
    </row>
    <row r="11" spans="1:7" x14ac:dyDescent="0.15">
      <c r="A11" t="s">
        <v>50</v>
      </c>
      <c r="B11" t="str">
        <f>入力シート!$G$7&amp;入力シート!C24</f>
        <v>\\server\user$\prof\</v>
      </c>
      <c r="C11" t="s">
        <v>51</v>
      </c>
      <c r="D11" t="s">
        <v>52</v>
      </c>
      <c r="E11">
        <f>入力シート!C24</f>
        <v>0</v>
      </c>
      <c r="F11" t="s">
        <v>53</v>
      </c>
      <c r="G11" t="str">
        <f>入力シート!$G$10&amp;入力シート!C24</f>
        <v>\\server\user$\home\</v>
      </c>
    </row>
    <row r="12" spans="1:7" x14ac:dyDescent="0.15">
      <c r="A12" t="s">
        <v>50</v>
      </c>
      <c r="B12" t="str">
        <f>入力シート!$G$7&amp;入力シート!C25</f>
        <v>\\server\user$\prof\</v>
      </c>
      <c r="C12" t="s">
        <v>51</v>
      </c>
      <c r="D12" t="s">
        <v>52</v>
      </c>
      <c r="E12">
        <f>入力シート!C25</f>
        <v>0</v>
      </c>
      <c r="F12" t="s">
        <v>53</v>
      </c>
      <c r="G12" t="str">
        <f>入力シート!$G$10&amp;入力シート!C25</f>
        <v>\\server\user$\home\</v>
      </c>
    </row>
    <row r="13" spans="1:7" x14ac:dyDescent="0.15">
      <c r="A13" t="s">
        <v>50</v>
      </c>
      <c r="B13" t="str">
        <f>入力シート!$G$7&amp;入力シート!C26</f>
        <v>\\server\user$\prof\</v>
      </c>
      <c r="C13" t="s">
        <v>51</v>
      </c>
      <c r="D13" t="s">
        <v>52</v>
      </c>
      <c r="E13">
        <f>入力シート!C26</f>
        <v>0</v>
      </c>
      <c r="F13" t="s">
        <v>53</v>
      </c>
      <c r="G13" t="str">
        <f>入力シート!$G$10&amp;入力シート!C26</f>
        <v>\\server\user$\home\</v>
      </c>
    </row>
    <row r="14" spans="1:7" x14ac:dyDescent="0.15">
      <c r="A14" t="s">
        <v>50</v>
      </c>
      <c r="B14" t="str">
        <f>入力シート!$G$7&amp;入力シート!C27</f>
        <v>\\server\user$\prof\</v>
      </c>
      <c r="C14" t="s">
        <v>51</v>
      </c>
      <c r="D14" t="s">
        <v>52</v>
      </c>
      <c r="E14">
        <f>入力シート!C27</f>
        <v>0</v>
      </c>
      <c r="F14" t="s">
        <v>53</v>
      </c>
      <c r="G14" t="str">
        <f>入力シート!$G$10&amp;入力シート!C27</f>
        <v>\\server\user$\home\</v>
      </c>
    </row>
    <row r="15" spans="1:7" x14ac:dyDescent="0.15">
      <c r="A15" t="s">
        <v>50</v>
      </c>
      <c r="B15" t="str">
        <f>入力シート!$G$7&amp;入力シート!C28</f>
        <v>\\server\user$\prof\</v>
      </c>
      <c r="C15" t="s">
        <v>51</v>
      </c>
      <c r="D15" t="s">
        <v>52</v>
      </c>
      <c r="E15">
        <f>入力シート!C28</f>
        <v>0</v>
      </c>
      <c r="F15" t="s">
        <v>53</v>
      </c>
      <c r="G15" t="str">
        <f>入力シート!$G$10&amp;入力シート!C28</f>
        <v>\\server\user$\home\</v>
      </c>
    </row>
    <row r="16" spans="1:7" x14ac:dyDescent="0.15">
      <c r="A16" t="s">
        <v>50</v>
      </c>
      <c r="B16" t="str">
        <f>入力シート!$G$7&amp;入力シート!C29</f>
        <v>\\server\user$\prof\</v>
      </c>
      <c r="C16" t="s">
        <v>51</v>
      </c>
      <c r="D16" t="s">
        <v>52</v>
      </c>
      <c r="E16">
        <f>入力シート!C29</f>
        <v>0</v>
      </c>
      <c r="F16" t="s">
        <v>53</v>
      </c>
      <c r="G16" t="str">
        <f>入力シート!$G$10&amp;入力シート!C29</f>
        <v>\\server\user$\home\</v>
      </c>
    </row>
    <row r="17" spans="1:7" x14ac:dyDescent="0.15">
      <c r="A17" t="s">
        <v>50</v>
      </c>
      <c r="B17" t="str">
        <f>入力シート!$G$7&amp;入力シート!C30</f>
        <v>\\server\user$\prof\</v>
      </c>
      <c r="C17" t="s">
        <v>51</v>
      </c>
      <c r="D17" t="s">
        <v>52</v>
      </c>
      <c r="E17">
        <f>入力シート!C30</f>
        <v>0</v>
      </c>
      <c r="F17" t="s">
        <v>53</v>
      </c>
      <c r="G17" t="str">
        <f>入力シート!$G$10&amp;入力シート!C30</f>
        <v>\\server\user$\home\</v>
      </c>
    </row>
    <row r="18" spans="1:7" x14ac:dyDescent="0.15">
      <c r="A18" t="s">
        <v>50</v>
      </c>
      <c r="B18" t="str">
        <f>入力シート!$G$7&amp;入力シート!C31</f>
        <v>\\server\user$\prof\</v>
      </c>
      <c r="C18" t="s">
        <v>51</v>
      </c>
      <c r="D18" t="s">
        <v>52</v>
      </c>
      <c r="E18">
        <f>入力シート!C31</f>
        <v>0</v>
      </c>
      <c r="F18" t="s">
        <v>53</v>
      </c>
      <c r="G18" t="str">
        <f>入力シート!$G$10&amp;入力シート!C31</f>
        <v>\\server\user$\home\</v>
      </c>
    </row>
    <row r="19" spans="1:7" x14ac:dyDescent="0.15">
      <c r="A19" t="s">
        <v>50</v>
      </c>
      <c r="B19" t="str">
        <f>入力シート!$G$7&amp;入力シート!C32</f>
        <v>\\server\user$\prof\</v>
      </c>
      <c r="C19" t="s">
        <v>51</v>
      </c>
      <c r="D19" t="s">
        <v>52</v>
      </c>
      <c r="E19">
        <f>入力シート!C32</f>
        <v>0</v>
      </c>
      <c r="F19" t="s">
        <v>53</v>
      </c>
      <c r="G19" t="str">
        <f>入力シート!$G$10&amp;入力シート!C32</f>
        <v>\\server\user$\home\</v>
      </c>
    </row>
    <row r="20" spans="1:7" x14ac:dyDescent="0.15">
      <c r="A20" t="s">
        <v>50</v>
      </c>
      <c r="B20" t="str">
        <f>入力シート!$G$7&amp;入力シート!C33</f>
        <v>\\server\user$\prof\</v>
      </c>
      <c r="C20" t="s">
        <v>51</v>
      </c>
      <c r="D20" t="s">
        <v>52</v>
      </c>
      <c r="E20">
        <f>入力シート!C33</f>
        <v>0</v>
      </c>
      <c r="F20" t="s">
        <v>53</v>
      </c>
      <c r="G20" t="str">
        <f>入力シート!$G$10&amp;入力シート!C33</f>
        <v>\\server\user$\home\</v>
      </c>
    </row>
    <row r="21" spans="1:7" x14ac:dyDescent="0.15">
      <c r="A21" t="s">
        <v>50</v>
      </c>
      <c r="B21" t="str">
        <f>入力シート!$G$7&amp;入力シート!C34</f>
        <v>\\server\user$\prof\</v>
      </c>
      <c r="C21" t="s">
        <v>51</v>
      </c>
      <c r="D21" t="s">
        <v>52</v>
      </c>
      <c r="E21">
        <f>入力シート!C34</f>
        <v>0</v>
      </c>
      <c r="F21" t="s">
        <v>53</v>
      </c>
      <c r="G21" t="str">
        <f>入力シート!$G$10&amp;入力シート!C34</f>
        <v>\\server\user$\home\</v>
      </c>
    </row>
    <row r="22" spans="1:7" x14ac:dyDescent="0.15">
      <c r="A22" t="s">
        <v>50</v>
      </c>
      <c r="B22" t="str">
        <f>入力シート!$G$7&amp;入力シート!C35</f>
        <v>\\server\user$\prof\</v>
      </c>
      <c r="C22" t="s">
        <v>51</v>
      </c>
      <c r="D22" t="s">
        <v>52</v>
      </c>
      <c r="E22">
        <f>入力シート!C35</f>
        <v>0</v>
      </c>
      <c r="F22" t="s">
        <v>53</v>
      </c>
      <c r="G22" t="str">
        <f>入力シート!$G$10&amp;入力シート!C35</f>
        <v>\\server\user$\home\</v>
      </c>
    </row>
    <row r="23" spans="1:7" x14ac:dyDescent="0.15">
      <c r="A23" t="s">
        <v>50</v>
      </c>
      <c r="B23" t="str">
        <f>入力シート!$G$7&amp;入力シート!C36</f>
        <v>\\server\user$\prof\</v>
      </c>
      <c r="C23" t="s">
        <v>51</v>
      </c>
      <c r="D23" t="s">
        <v>52</v>
      </c>
      <c r="E23">
        <f>入力シート!C36</f>
        <v>0</v>
      </c>
      <c r="F23" t="s">
        <v>53</v>
      </c>
      <c r="G23" t="str">
        <f>入力シート!$G$10&amp;入力シート!C36</f>
        <v>\\server\user$\home\</v>
      </c>
    </row>
    <row r="24" spans="1:7" x14ac:dyDescent="0.15">
      <c r="A24" t="s">
        <v>50</v>
      </c>
      <c r="B24" t="str">
        <f>入力シート!$G$7&amp;入力シート!C37</f>
        <v>\\server\user$\prof\</v>
      </c>
      <c r="C24" t="s">
        <v>51</v>
      </c>
      <c r="D24" t="s">
        <v>52</v>
      </c>
      <c r="E24">
        <f>入力シート!C37</f>
        <v>0</v>
      </c>
      <c r="F24" t="s">
        <v>53</v>
      </c>
      <c r="G24" t="str">
        <f>入力シート!$G$10&amp;入力シート!C37</f>
        <v>\\server\user$\home\</v>
      </c>
    </row>
    <row r="25" spans="1:7" x14ac:dyDescent="0.15">
      <c r="A25" t="s">
        <v>50</v>
      </c>
      <c r="B25" t="str">
        <f>入力シート!$G$7&amp;入力シート!C38</f>
        <v>\\server\user$\prof\</v>
      </c>
      <c r="C25" t="s">
        <v>51</v>
      </c>
      <c r="D25" t="s">
        <v>52</v>
      </c>
      <c r="E25">
        <f>入力シート!C38</f>
        <v>0</v>
      </c>
      <c r="F25" t="s">
        <v>53</v>
      </c>
      <c r="G25" t="str">
        <f>入力シート!$G$10&amp;入力シート!C38</f>
        <v>\\server\user$\home\</v>
      </c>
    </row>
    <row r="26" spans="1:7" x14ac:dyDescent="0.15">
      <c r="A26" t="s">
        <v>50</v>
      </c>
      <c r="B26" t="str">
        <f>入力シート!$G$7&amp;入力シート!C39</f>
        <v>\\server\user$\prof\</v>
      </c>
      <c r="C26" t="s">
        <v>51</v>
      </c>
      <c r="D26" t="s">
        <v>52</v>
      </c>
      <c r="E26">
        <f>入力シート!C39</f>
        <v>0</v>
      </c>
      <c r="F26" t="s">
        <v>53</v>
      </c>
      <c r="G26" t="str">
        <f>入力シート!$G$10&amp;入力シート!C39</f>
        <v>\\server\user$\home\</v>
      </c>
    </row>
    <row r="27" spans="1:7" x14ac:dyDescent="0.15">
      <c r="A27" t="s">
        <v>50</v>
      </c>
      <c r="B27" t="str">
        <f>入力シート!$G$7&amp;入力シート!C40</f>
        <v>\\server\user$\prof\</v>
      </c>
      <c r="C27" t="s">
        <v>51</v>
      </c>
      <c r="D27" t="s">
        <v>52</v>
      </c>
      <c r="E27">
        <f>入力シート!C40</f>
        <v>0</v>
      </c>
      <c r="F27" t="s">
        <v>53</v>
      </c>
      <c r="G27" t="str">
        <f>入力シート!$G$10&amp;入力シート!C40</f>
        <v>\\server\user$\home\</v>
      </c>
    </row>
    <row r="28" spans="1:7" x14ac:dyDescent="0.15">
      <c r="A28" t="s">
        <v>50</v>
      </c>
      <c r="B28" t="str">
        <f>入力シート!$G$7&amp;入力シート!C41</f>
        <v>\\server\user$\prof\</v>
      </c>
      <c r="C28" t="s">
        <v>51</v>
      </c>
      <c r="D28" t="s">
        <v>52</v>
      </c>
      <c r="E28">
        <f>入力シート!C41</f>
        <v>0</v>
      </c>
      <c r="F28" t="s">
        <v>53</v>
      </c>
      <c r="G28" t="str">
        <f>入力シート!$G$10&amp;入力シート!C41</f>
        <v>\\server\user$\home\</v>
      </c>
    </row>
    <row r="29" spans="1:7" x14ac:dyDescent="0.15">
      <c r="A29" t="s">
        <v>50</v>
      </c>
      <c r="B29" t="str">
        <f>入力シート!$G$7&amp;入力シート!C42</f>
        <v>\\server\user$\prof\</v>
      </c>
      <c r="C29" t="s">
        <v>51</v>
      </c>
      <c r="D29" t="s">
        <v>52</v>
      </c>
      <c r="E29">
        <f>入力シート!C42</f>
        <v>0</v>
      </c>
      <c r="F29" t="s">
        <v>53</v>
      </c>
      <c r="G29" t="str">
        <f>入力シート!$G$10&amp;入力シート!C42</f>
        <v>\\server\user$\home\</v>
      </c>
    </row>
    <row r="30" spans="1:7" x14ac:dyDescent="0.15">
      <c r="A30" t="s">
        <v>50</v>
      </c>
      <c r="B30" t="str">
        <f>入力シート!$G$7&amp;入力シート!C43</f>
        <v>\\server\user$\prof\</v>
      </c>
      <c r="C30" t="s">
        <v>51</v>
      </c>
      <c r="D30" t="s">
        <v>52</v>
      </c>
      <c r="E30">
        <f>入力シート!C43</f>
        <v>0</v>
      </c>
      <c r="F30" t="s">
        <v>53</v>
      </c>
      <c r="G30" t="str">
        <f>入力シート!$G$10&amp;入力シート!C43</f>
        <v>\\server\user$\home\</v>
      </c>
    </row>
    <row r="31" spans="1:7" x14ac:dyDescent="0.15">
      <c r="A31" t="s">
        <v>50</v>
      </c>
      <c r="B31" t="str">
        <f>入力シート!$G$7&amp;入力シート!C44</f>
        <v>\\server\user$\prof\</v>
      </c>
      <c r="C31" t="s">
        <v>51</v>
      </c>
      <c r="D31" t="s">
        <v>52</v>
      </c>
      <c r="E31">
        <f>入力シート!C44</f>
        <v>0</v>
      </c>
      <c r="F31" t="s">
        <v>53</v>
      </c>
      <c r="G31" t="str">
        <f>入力シート!$G$10&amp;入力シート!C44</f>
        <v>\\server\user$\home\</v>
      </c>
    </row>
    <row r="32" spans="1:7" x14ac:dyDescent="0.15">
      <c r="A32" t="s">
        <v>50</v>
      </c>
      <c r="B32" t="str">
        <f>入力シート!$G$7&amp;入力シート!C45</f>
        <v>\\server\user$\prof\</v>
      </c>
      <c r="C32" t="s">
        <v>51</v>
      </c>
      <c r="D32" t="s">
        <v>52</v>
      </c>
      <c r="E32">
        <f>入力シート!C45</f>
        <v>0</v>
      </c>
      <c r="F32" t="s">
        <v>53</v>
      </c>
      <c r="G32" t="str">
        <f>入力シート!$G$10&amp;入力シート!C45</f>
        <v>\\server\user$\home\</v>
      </c>
    </row>
    <row r="33" spans="1:7" x14ac:dyDescent="0.15">
      <c r="A33" t="s">
        <v>50</v>
      </c>
      <c r="B33" t="str">
        <f>入力シート!$G$7&amp;入力シート!C46</f>
        <v>\\server\user$\prof\</v>
      </c>
      <c r="C33" t="s">
        <v>51</v>
      </c>
      <c r="D33" t="s">
        <v>52</v>
      </c>
      <c r="E33">
        <f>入力シート!C46</f>
        <v>0</v>
      </c>
      <c r="F33" t="s">
        <v>53</v>
      </c>
      <c r="G33" t="str">
        <f>入力シート!$G$10&amp;入力シート!C46</f>
        <v>\\server\user$\home\</v>
      </c>
    </row>
    <row r="34" spans="1:7" x14ac:dyDescent="0.15">
      <c r="A34" t="s">
        <v>50</v>
      </c>
      <c r="B34" t="str">
        <f>入力シート!$G$7&amp;入力シート!C47</f>
        <v>\\server\user$\prof\</v>
      </c>
      <c r="C34" t="s">
        <v>51</v>
      </c>
      <c r="D34" t="s">
        <v>52</v>
      </c>
      <c r="E34">
        <f>入力シート!C47</f>
        <v>0</v>
      </c>
      <c r="F34" t="s">
        <v>53</v>
      </c>
      <c r="G34" t="str">
        <f>入力シート!$G$10&amp;入力シート!C47</f>
        <v>\\server\user$\home\</v>
      </c>
    </row>
    <row r="35" spans="1:7" x14ac:dyDescent="0.15">
      <c r="A35" t="s">
        <v>50</v>
      </c>
      <c r="B35" t="str">
        <f>入力シート!$G$7&amp;入力シート!C48</f>
        <v>\\server\user$\prof\</v>
      </c>
      <c r="C35" t="s">
        <v>51</v>
      </c>
      <c r="D35" t="s">
        <v>52</v>
      </c>
      <c r="E35">
        <f>入力シート!C48</f>
        <v>0</v>
      </c>
      <c r="F35" t="s">
        <v>53</v>
      </c>
      <c r="G35" t="str">
        <f>入力シート!$G$10&amp;入力シート!C48</f>
        <v>\\server\user$\home\</v>
      </c>
    </row>
    <row r="36" spans="1:7" x14ac:dyDescent="0.15">
      <c r="A36" t="s">
        <v>50</v>
      </c>
      <c r="B36" t="str">
        <f>入力シート!$G$7&amp;入力シート!C49</f>
        <v>\\server\user$\prof\</v>
      </c>
      <c r="C36" t="s">
        <v>51</v>
      </c>
      <c r="D36" t="s">
        <v>52</v>
      </c>
      <c r="E36">
        <f>入力シート!C49</f>
        <v>0</v>
      </c>
      <c r="F36" t="s">
        <v>53</v>
      </c>
      <c r="G36" t="str">
        <f>入力シート!$G$10&amp;入力シート!C49</f>
        <v>\\server\user$\home\</v>
      </c>
    </row>
    <row r="37" spans="1:7" x14ac:dyDescent="0.15">
      <c r="A37" t="s">
        <v>50</v>
      </c>
      <c r="B37" t="str">
        <f>入力シート!$G$7&amp;入力シート!C50</f>
        <v>\\server\user$\prof\</v>
      </c>
      <c r="C37" t="s">
        <v>51</v>
      </c>
      <c r="D37" t="s">
        <v>52</v>
      </c>
      <c r="E37">
        <f>入力シート!C50</f>
        <v>0</v>
      </c>
      <c r="F37" t="s">
        <v>53</v>
      </c>
      <c r="G37" t="str">
        <f>入力シート!$G$10&amp;入力シート!C50</f>
        <v>\\server\user$\home\</v>
      </c>
    </row>
    <row r="38" spans="1:7" x14ac:dyDescent="0.15">
      <c r="A38" t="s">
        <v>50</v>
      </c>
      <c r="B38" t="str">
        <f>入力シート!$G$7&amp;入力シート!C51</f>
        <v>\\server\user$\prof\</v>
      </c>
      <c r="C38" t="s">
        <v>51</v>
      </c>
      <c r="D38" t="s">
        <v>52</v>
      </c>
      <c r="E38">
        <f>入力シート!C51</f>
        <v>0</v>
      </c>
      <c r="F38" t="s">
        <v>53</v>
      </c>
      <c r="G38" t="str">
        <f>入力シート!$G$10&amp;入力シート!C51</f>
        <v>\\server\user$\home\</v>
      </c>
    </row>
    <row r="39" spans="1:7" x14ac:dyDescent="0.15">
      <c r="A39" t="s">
        <v>50</v>
      </c>
      <c r="B39" t="str">
        <f>入力シート!$G$7&amp;入力シート!C52</f>
        <v>\\server\user$\prof\</v>
      </c>
      <c r="C39" t="s">
        <v>51</v>
      </c>
      <c r="D39" t="s">
        <v>52</v>
      </c>
      <c r="E39">
        <f>入力シート!C52</f>
        <v>0</v>
      </c>
      <c r="F39" t="s">
        <v>53</v>
      </c>
      <c r="G39" t="str">
        <f>入力シート!$G$10&amp;入力シート!C52</f>
        <v>\\server\user$\home\</v>
      </c>
    </row>
    <row r="40" spans="1:7" x14ac:dyDescent="0.15">
      <c r="A40" t="s">
        <v>50</v>
      </c>
      <c r="B40" t="str">
        <f>入力シート!$G$7&amp;入力シート!C53</f>
        <v>\\server\user$\prof\</v>
      </c>
      <c r="C40" t="s">
        <v>51</v>
      </c>
      <c r="D40" t="s">
        <v>52</v>
      </c>
      <c r="E40">
        <f>入力シート!C53</f>
        <v>0</v>
      </c>
      <c r="F40" t="s">
        <v>53</v>
      </c>
      <c r="G40" t="str">
        <f>入力シート!$G$10&amp;入力シート!C53</f>
        <v>\\server\user$\home\</v>
      </c>
    </row>
    <row r="41" spans="1:7" x14ac:dyDescent="0.15">
      <c r="A41" t="s">
        <v>50</v>
      </c>
      <c r="B41" t="str">
        <f>入力シート!$G$7&amp;入力シート!C54</f>
        <v>\\server\user$\prof\</v>
      </c>
      <c r="C41" t="s">
        <v>51</v>
      </c>
      <c r="D41" t="s">
        <v>52</v>
      </c>
      <c r="E41">
        <f>入力シート!C54</f>
        <v>0</v>
      </c>
      <c r="F41" t="s">
        <v>53</v>
      </c>
      <c r="G41" t="str">
        <f>入力シート!$G$10&amp;入力シート!C54</f>
        <v>\\server\user$\home\</v>
      </c>
    </row>
    <row r="42" spans="1:7" x14ac:dyDescent="0.15">
      <c r="A42" t="s">
        <v>50</v>
      </c>
      <c r="B42" t="str">
        <f>入力シート!$G$7&amp;入力シート!C55</f>
        <v>\\server\user$\prof\</v>
      </c>
      <c r="C42" t="s">
        <v>51</v>
      </c>
      <c r="D42" t="s">
        <v>52</v>
      </c>
      <c r="E42">
        <f>入力シート!C55</f>
        <v>0</v>
      </c>
      <c r="F42" t="s">
        <v>53</v>
      </c>
      <c r="G42" t="str">
        <f>入力シート!$G$10&amp;入力シート!C55</f>
        <v>\\server\user$\home\</v>
      </c>
    </row>
    <row r="43" spans="1:7" x14ac:dyDescent="0.15">
      <c r="A43" t="s">
        <v>50</v>
      </c>
      <c r="B43" t="str">
        <f>入力シート!$G$7&amp;入力シート!C56</f>
        <v>\\server\user$\prof\</v>
      </c>
      <c r="C43" t="s">
        <v>51</v>
      </c>
      <c r="D43" t="s">
        <v>52</v>
      </c>
      <c r="E43">
        <f>入力シート!C56</f>
        <v>0</v>
      </c>
      <c r="F43" t="s">
        <v>53</v>
      </c>
      <c r="G43" t="str">
        <f>入力シート!$G$10&amp;入力シート!C56</f>
        <v>\\server\user$\home\</v>
      </c>
    </row>
    <row r="44" spans="1:7" x14ac:dyDescent="0.15">
      <c r="A44" t="s">
        <v>50</v>
      </c>
      <c r="B44" t="str">
        <f>入力シート!$G$7&amp;入力シート!C57</f>
        <v>\\server\user$\prof\</v>
      </c>
      <c r="C44" t="s">
        <v>51</v>
      </c>
      <c r="D44" t="s">
        <v>52</v>
      </c>
      <c r="E44">
        <f>入力シート!C57</f>
        <v>0</v>
      </c>
      <c r="F44" t="s">
        <v>53</v>
      </c>
      <c r="G44" t="str">
        <f>入力シート!$G$10&amp;入力シート!C57</f>
        <v>\\server\user$\home\</v>
      </c>
    </row>
    <row r="45" spans="1:7" x14ac:dyDescent="0.15">
      <c r="A45" t="s">
        <v>50</v>
      </c>
      <c r="B45" t="str">
        <f>入力シート!$G$7&amp;入力シート!C58</f>
        <v>\\server\user$\prof\</v>
      </c>
      <c r="C45" t="s">
        <v>51</v>
      </c>
      <c r="D45" t="s">
        <v>52</v>
      </c>
      <c r="E45">
        <f>入力シート!C58</f>
        <v>0</v>
      </c>
      <c r="F45" t="s">
        <v>53</v>
      </c>
      <c r="G45" t="str">
        <f>入力シート!$G$10&amp;入力シート!C58</f>
        <v>\\server\user$\home\</v>
      </c>
    </row>
    <row r="46" spans="1:7" x14ac:dyDescent="0.15">
      <c r="A46" t="s">
        <v>50</v>
      </c>
      <c r="B46" t="str">
        <f>入力シート!$G$7&amp;入力シート!C59</f>
        <v>\\server\user$\prof\</v>
      </c>
      <c r="C46" t="s">
        <v>51</v>
      </c>
      <c r="D46" t="s">
        <v>52</v>
      </c>
      <c r="E46">
        <f>入力シート!C59</f>
        <v>0</v>
      </c>
      <c r="F46" t="s">
        <v>53</v>
      </c>
      <c r="G46" t="str">
        <f>入力シート!$G$10&amp;入力シート!C59</f>
        <v>\\server\user$\home\</v>
      </c>
    </row>
    <row r="47" spans="1:7" x14ac:dyDescent="0.15">
      <c r="A47" t="s">
        <v>50</v>
      </c>
      <c r="B47" t="str">
        <f>入力シート!$G$7&amp;入力シート!C60</f>
        <v>\\server\user$\prof\</v>
      </c>
      <c r="C47" t="s">
        <v>51</v>
      </c>
      <c r="D47" t="s">
        <v>52</v>
      </c>
      <c r="E47">
        <f>入力シート!C60</f>
        <v>0</v>
      </c>
      <c r="F47" t="s">
        <v>53</v>
      </c>
      <c r="G47" t="str">
        <f>入力シート!$G$10&amp;入力シート!C60</f>
        <v>\\server\user$\home\</v>
      </c>
    </row>
    <row r="48" spans="1:7" x14ac:dyDescent="0.15">
      <c r="A48" t="s">
        <v>50</v>
      </c>
      <c r="B48" t="str">
        <f>入力シート!$G$7&amp;入力シート!C61</f>
        <v>\\server\user$\prof\</v>
      </c>
      <c r="C48" t="s">
        <v>51</v>
      </c>
      <c r="D48" t="s">
        <v>52</v>
      </c>
      <c r="E48">
        <f>入力シート!C61</f>
        <v>0</v>
      </c>
      <c r="F48" t="s">
        <v>53</v>
      </c>
      <c r="G48" t="str">
        <f>入力シート!$G$10&amp;入力シート!C61</f>
        <v>\\server\user$\home\</v>
      </c>
    </row>
    <row r="49" spans="1:7" x14ac:dyDescent="0.15">
      <c r="A49" t="s">
        <v>50</v>
      </c>
      <c r="B49" t="str">
        <f>入力シート!$G$7&amp;入力シート!C62</f>
        <v>\\server\user$\prof\</v>
      </c>
      <c r="C49" t="s">
        <v>51</v>
      </c>
      <c r="D49" t="s">
        <v>52</v>
      </c>
      <c r="E49">
        <f>入力シート!C62</f>
        <v>0</v>
      </c>
      <c r="F49" t="s">
        <v>53</v>
      </c>
      <c r="G49" t="str">
        <f>入力シート!$G$10&amp;入力シート!C62</f>
        <v>\\server\user$\home\</v>
      </c>
    </row>
    <row r="50" spans="1:7" x14ac:dyDescent="0.15">
      <c r="A50" t="s">
        <v>50</v>
      </c>
      <c r="B50" t="str">
        <f>入力シート!$G$7&amp;入力シート!C63</f>
        <v>\\server\user$\prof\</v>
      </c>
      <c r="C50" t="s">
        <v>51</v>
      </c>
      <c r="D50" t="s">
        <v>52</v>
      </c>
      <c r="E50">
        <f>入力シート!C63</f>
        <v>0</v>
      </c>
      <c r="F50" t="s">
        <v>53</v>
      </c>
      <c r="G50" t="str">
        <f>入力シート!$G$10&amp;入力シート!C63</f>
        <v>\\server\user$\home\</v>
      </c>
    </row>
    <row r="51" spans="1:7" x14ac:dyDescent="0.15">
      <c r="A51" t="s">
        <v>50</v>
      </c>
      <c r="B51" t="str">
        <f>入力シート!$G$7&amp;入力シート!C64</f>
        <v>\\server\user$\prof\</v>
      </c>
      <c r="C51" t="s">
        <v>51</v>
      </c>
      <c r="D51" t="s">
        <v>52</v>
      </c>
      <c r="E51">
        <f>入力シート!C64</f>
        <v>0</v>
      </c>
      <c r="F51" t="s">
        <v>53</v>
      </c>
      <c r="G51" t="str">
        <f>入力シート!$G$10&amp;入力シート!C64</f>
        <v>\\server\user$\home\</v>
      </c>
    </row>
    <row r="52" spans="1:7" x14ac:dyDescent="0.15">
      <c r="A52" t="s">
        <v>50</v>
      </c>
      <c r="B52" t="str">
        <f>入力シート!$G$7&amp;入力シート!C65</f>
        <v>\\server\user$\prof\</v>
      </c>
      <c r="C52" t="s">
        <v>51</v>
      </c>
      <c r="D52" t="s">
        <v>52</v>
      </c>
      <c r="E52">
        <f>入力シート!C65</f>
        <v>0</v>
      </c>
      <c r="F52" t="s">
        <v>53</v>
      </c>
      <c r="G52" t="str">
        <f>入力シート!$G$10&amp;入力シート!C65</f>
        <v>\\server\user$\home\</v>
      </c>
    </row>
    <row r="53" spans="1:7" x14ac:dyDescent="0.15">
      <c r="A53" t="s">
        <v>50</v>
      </c>
      <c r="B53" t="str">
        <f>入力シート!$G$7&amp;入力シート!C66</f>
        <v>\\server\user$\prof\</v>
      </c>
      <c r="C53" t="s">
        <v>51</v>
      </c>
      <c r="D53" t="s">
        <v>52</v>
      </c>
      <c r="E53">
        <f>入力シート!C66</f>
        <v>0</v>
      </c>
      <c r="F53" t="s">
        <v>53</v>
      </c>
      <c r="G53" t="str">
        <f>入力シート!$G$10&amp;入力シート!C66</f>
        <v>\\server\user$\home\</v>
      </c>
    </row>
    <row r="54" spans="1:7" x14ac:dyDescent="0.15">
      <c r="A54" t="s">
        <v>50</v>
      </c>
      <c r="B54" t="str">
        <f>入力シート!$G$7&amp;入力シート!C67</f>
        <v>\\server\user$\prof\</v>
      </c>
      <c r="C54" t="s">
        <v>51</v>
      </c>
      <c r="D54" t="s">
        <v>52</v>
      </c>
      <c r="E54">
        <f>入力シート!C67</f>
        <v>0</v>
      </c>
      <c r="F54" t="s">
        <v>53</v>
      </c>
      <c r="G54" t="str">
        <f>入力シート!$G$10&amp;入力シート!C67</f>
        <v>\\server\user$\home\</v>
      </c>
    </row>
    <row r="55" spans="1:7" x14ac:dyDescent="0.15">
      <c r="A55" t="s">
        <v>50</v>
      </c>
      <c r="B55" t="str">
        <f>入力シート!$G$7&amp;入力シート!C68</f>
        <v>\\server\user$\prof\</v>
      </c>
      <c r="C55" t="s">
        <v>51</v>
      </c>
      <c r="D55" t="s">
        <v>52</v>
      </c>
      <c r="E55">
        <f>入力シート!C68</f>
        <v>0</v>
      </c>
      <c r="F55" t="s">
        <v>53</v>
      </c>
      <c r="G55" t="str">
        <f>入力シート!$G$10&amp;入力シート!C68</f>
        <v>\\server\user$\home\</v>
      </c>
    </row>
    <row r="56" spans="1:7" x14ac:dyDescent="0.15">
      <c r="A56" t="s">
        <v>50</v>
      </c>
      <c r="B56" t="str">
        <f>入力シート!$G$7&amp;入力シート!C69</f>
        <v>\\server\user$\prof\</v>
      </c>
      <c r="C56" t="s">
        <v>51</v>
      </c>
      <c r="D56" t="s">
        <v>52</v>
      </c>
      <c r="E56">
        <f>入力シート!C69</f>
        <v>0</v>
      </c>
      <c r="F56" t="s">
        <v>53</v>
      </c>
      <c r="G56" t="str">
        <f>入力シート!$G$10&amp;入力シート!C69</f>
        <v>\\server\user$\home\</v>
      </c>
    </row>
    <row r="57" spans="1:7" x14ac:dyDescent="0.15">
      <c r="A57" t="s">
        <v>50</v>
      </c>
      <c r="B57" t="str">
        <f>入力シート!$G$7&amp;入力シート!C70</f>
        <v>\\server\user$\prof\</v>
      </c>
      <c r="C57" t="s">
        <v>51</v>
      </c>
      <c r="D57" t="s">
        <v>52</v>
      </c>
      <c r="E57">
        <f>入力シート!C70</f>
        <v>0</v>
      </c>
      <c r="F57" t="s">
        <v>53</v>
      </c>
      <c r="G57" t="str">
        <f>入力シート!$G$10&amp;入力シート!C70</f>
        <v>\\server\user$\home\</v>
      </c>
    </row>
    <row r="58" spans="1:7" x14ac:dyDescent="0.15">
      <c r="A58" t="s">
        <v>50</v>
      </c>
      <c r="B58" t="str">
        <f>入力シート!$G$7&amp;入力シート!C71</f>
        <v>\\server\user$\prof\</v>
      </c>
      <c r="C58" t="s">
        <v>51</v>
      </c>
      <c r="D58" t="s">
        <v>52</v>
      </c>
      <c r="E58">
        <f>入力シート!C71</f>
        <v>0</v>
      </c>
      <c r="F58" t="s">
        <v>53</v>
      </c>
      <c r="G58" t="str">
        <f>入力シート!$G$10&amp;入力シート!C71</f>
        <v>\\server\user$\home\</v>
      </c>
    </row>
    <row r="59" spans="1:7" x14ac:dyDescent="0.15">
      <c r="A59" t="s">
        <v>50</v>
      </c>
      <c r="B59" t="str">
        <f>入力シート!$G$7&amp;入力シート!C72</f>
        <v>\\server\user$\prof\</v>
      </c>
      <c r="C59" t="s">
        <v>51</v>
      </c>
      <c r="D59" t="s">
        <v>52</v>
      </c>
      <c r="E59">
        <f>入力シート!C72</f>
        <v>0</v>
      </c>
      <c r="F59" t="s">
        <v>53</v>
      </c>
      <c r="G59" t="str">
        <f>入力シート!$G$10&amp;入力シート!C72</f>
        <v>\\server\user$\home\</v>
      </c>
    </row>
    <row r="60" spans="1:7" x14ac:dyDescent="0.15">
      <c r="A60" t="s">
        <v>50</v>
      </c>
      <c r="B60" t="str">
        <f>入力シート!$G$7&amp;入力シート!C73</f>
        <v>\\server\user$\prof\</v>
      </c>
      <c r="C60" t="s">
        <v>51</v>
      </c>
      <c r="D60" t="s">
        <v>52</v>
      </c>
      <c r="E60">
        <f>入力シート!C73</f>
        <v>0</v>
      </c>
      <c r="F60" t="s">
        <v>53</v>
      </c>
      <c r="G60" t="str">
        <f>入力シート!$G$10&amp;入力シート!C73</f>
        <v>\\server\user$\home\</v>
      </c>
    </row>
    <row r="61" spans="1:7" x14ac:dyDescent="0.15">
      <c r="A61" t="s">
        <v>50</v>
      </c>
      <c r="B61" t="str">
        <f>入力シート!$G$7&amp;入力シート!C74</f>
        <v>\\server\user$\prof\</v>
      </c>
      <c r="C61" t="s">
        <v>51</v>
      </c>
      <c r="D61" t="s">
        <v>52</v>
      </c>
      <c r="E61">
        <f>入力シート!C74</f>
        <v>0</v>
      </c>
      <c r="F61" t="s">
        <v>53</v>
      </c>
      <c r="G61" t="str">
        <f>入力シート!$G$10&amp;入力シート!C74</f>
        <v>\\server\user$\home\</v>
      </c>
    </row>
    <row r="62" spans="1:7" x14ac:dyDescent="0.15">
      <c r="A62" t="s">
        <v>50</v>
      </c>
      <c r="B62" t="str">
        <f>入力シート!$G$7&amp;入力シート!C75</f>
        <v>\\server\user$\prof\</v>
      </c>
      <c r="C62" t="s">
        <v>51</v>
      </c>
      <c r="D62" t="s">
        <v>52</v>
      </c>
      <c r="E62">
        <f>入力シート!C75</f>
        <v>0</v>
      </c>
      <c r="F62" t="s">
        <v>53</v>
      </c>
      <c r="G62" t="str">
        <f>入力シート!$G$10&amp;入力シート!C75</f>
        <v>\\server\user$\home\</v>
      </c>
    </row>
    <row r="63" spans="1:7" x14ac:dyDescent="0.15">
      <c r="A63" t="s">
        <v>50</v>
      </c>
      <c r="B63" t="str">
        <f>入力シート!$G$7&amp;入力シート!C76</f>
        <v>\\server\user$\prof\</v>
      </c>
      <c r="C63" t="s">
        <v>51</v>
      </c>
      <c r="D63" t="s">
        <v>52</v>
      </c>
      <c r="E63">
        <f>入力シート!C76</f>
        <v>0</v>
      </c>
      <c r="F63" t="s">
        <v>53</v>
      </c>
      <c r="G63" t="str">
        <f>入力シート!$G$10&amp;入力シート!C76</f>
        <v>\\server\user$\home\</v>
      </c>
    </row>
    <row r="64" spans="1:7" x14ac:dyDescent="0.15">
      <c r="A64" t="s">
        <v>50</v>
      </c>
      <c r="B64" t="str">
        <f>入力シート!$G$7&amp;入力シート!C77</f>
        <v>\\server\user$\prof\</v>
      </c>
      <c r="C64" t="s">
        <v>51</v>
      </c>
      <c r="D64" t="s">
        <v>52</v>
      </c>
      <c r="E64">
        <f>入力シート!C77</f>
        <v>0</v>
      </c>
      <c r="F64" t="s">
        <v>53</v>
      </c>
      <c r="G64" t="str">
        <f>入力シート!$G$10&amp;入力シート!C77</f>
        <v>\\server\user$\home\</v>
      </c>
    </row>
    <row r="65" spans="1:7" x14ac:dyDescent="0.15">
      <c r="A65" t="s">
        <v>50</v>
      </c>
      <c r="B65" t="str">
        <f>入力シート!$G$7&amp;入力シート!C78</f>
        <v>\\server\user$\prof\</v>
      </c>
      <c r="C65" t="s">
        <v>51</v>
      </c>
      <c r="D65" t="s">
        <v>52</v>
      </c>
      <c r="E65">
        <f>入力シート!C78</f>
        <v>0</v>
      </c>
      <c r="F65" t="s">
        <v>53</v>
      </c>
      <c r="G65" t="str">
        <f>入力シート!$G$10&amp;入力シート!C78</f>
        <v>\\server\user$\home\</v>
      </c>
    </row>
    <row r="66" spans="1:7" x14ac:dyDescent="0.15">
      <c r="A66" t="s">
        <v>50</v>
      </c>
      <c r="B66" t="str">
        <f>入力シート!$G$7&amp;入力シート!C79</f>
        <v>\\server\user$\prof\</v>
      </c>
      <c r="C66" t="s">
        <v>51</v>
      </c>
      <c r="D66" t="s">
        <v>52</v>
      </c>
      <c r="E66">
        <f>入力シート!C79</f>
        <v>0</v>
      </c>
      <c r="F66" t="s">
        <v>53</v>
      </c>
      <c r="G66" t="str">
        <f>入力シート!$G$10&amp;入力シート!C79</f>
        <v>\\server\user$\home\</v>
      </c>
    </row>
    <row r="67" spans="1:7" x14ac:dyDescent="0.15">
      <c r="A67" t="s">
        <v>50</v>
      </c>
      <c r="B67" t="str">
        <f>入力シート!$G$7&amp;入力シート!C80</f>
        <v>\\server\user$\prof\</v>
      </c>
      <c r="C67" t="s">
        <v>51</v>
      </c>
      <c r="D67" t="s">
        <v>52</v>
      </c>
      <c r="E67">
        <f>入力シート!C80</f>
        <v>0</v>
      </c>
      <c r="F67" t="s">
        <v>53</v>
      </c>
      <c r="G67" t="str">
        <f>入力シート!$G$10&amp;入力シート!C80</f>
        <v>\\server\user$\home\</v>
      </c>
    </row>
    <row r="68" spans="1:7" x14ac:dyDescent="0.15">
      <c r="A68" t="s">
        <v>50</v>
      </c>
      <c r="B68" t="str">
        <f>入力シート!$G$7&amp;入力シート!C81</f>
        <v>\\server\user$\prof\</v>
      </c>
      <c r="C68" t="s">
        <v>51</v>
      </c>
      <c r="D68" t="s">
        <v>52</v>
      </c>
      <c r="E68">
        <f>入力シート!C81</f>
        <v>0</v>
      </c>
      <c r="F68" t="s">
        <v>53</v>
      </c>
      <c r="G68" t="str">
        <f>入力シート!$G$10&amp;入力シート!C81</f>
        <v>\\server\user$\home\</v>
      </c>
    </row>
    <row r="69" spans="1:7" x14ac:dyDescent="0.15">
      <c r="A69" t="s">
        <v>50</v>
      </c>
      <c r="B69" t="str">
        <f>入力シート!$G$7&amp;入力シート!C82</f>
        <v>\\server\user$\prof\</v>
      </c>
      <c r="C69" t="s">
        <v>51</v>
      </c>
      <c r="D69" t="s">
        <v>52</v>
      </c>
      <c r="E69">
        <f>入力シート!C82</f>
        <v>0</v>
      </c>
      <c r="F69" t="s">
        <v>53</v>
      </c>
      <c r="G69" t="str">
        <f>入力シート!$G$10&amp;入力シート!C82</f>
        <v>\\server\user$\home\</v>
      </c>
    </row>
    <row r="70" spans="1:7" x14ac:dyDescent="0.15">
      <c r="A70" t="s">
        <v>50</v>
      </c>
      <c r="B70" t="str">
        <f>入力シート!$G$7&amp;入力シート!C83</f>
        <v>\\server\user$\prof\</v>
      </c>
      <c r="C70" t="s">
        <v>51</v>
      </c>
      <c r="D70" t="s">
        <v>52</v>
      </c>
      <c r="E70">
        <f>入力シート!C83</f>
        <v>0</v>
      </c>
      <c r="F70" t="s">
        <v>53</v>
      </c>
      <c r="G70" t="str">
        <f>入力シート!$G$10&amp;入力シート!C83</f>
        <v>\\server\user$\home\</v>
      </c>
    </row>
    <row r="71" spans="1:7" x14ac:dyDescent="0.15">
      <c r="A71" t="s">
        <v>50</v>
      </c>
      <c r="B71" t="str">
        <f>入力シート!$G$7&amp;入力シート!C84</f>
        <v>\\server\user$\prof\</v>
      </c>
      <c r="C71" t="s">
        <v>51</v>
      </c>
      <c r="D71" t="s">
        <v>52</v>
      </c>
      <c r="E71">
        <f>入力シート!C84</f>
        <v>0</v>
      </c>
      <c r="F71" t="s">
        <v>53</v>
      </c>
      <c r="G71" t="str">
        <f>入力シート!$G$10&amp;入力シート!C84</f>
        <v>\\server\user$\home\</v>
      </c>
    </row>
    <row r="72" spans="1:7" x14ac:dyDescent="0.15">
      <c r="A72" t="s">
        <v>50</v>
      </c>
      <c r="B72" t="str">
        <f>入力シート!$G$7&amp;入力シート!C85</f>
        <v>\\server\user$\prof\</v>
      </c>
      <c r="C72" t="s">
        <v>51</v>
      </c>
      <c r="D72" t="s">
        <v>52</v>
      </c>
      <c r="E72">
        <f>入力シート!C85</f>
        <v>0</v>
      </c>
      <c r="F72" t="s">
        <v>53</v>
      </c>
      <c r="G72" t="str">
        <f>入力シート!$G$10&amp;入力シート!C85</f>
        <v>\\server\user$\home\</v>
      </c>
    </row>
    <row r="73" spans="1:7" x14ac:dyDescent="0.15">
      <c r="A73" t="s">
        <v>50</v>
      </c>
      <c r="B73" t="str">
        <f>入力シート!$G$7&amp;入力シート!C86</f>
        <v>\\server\user$\prof\</v>
      </c>
      <c r="C73" t="s">
        <v>51</v>
      </c>
      <c r="D73" t="s">
        <v>52</v>
      </c>
      <c r="E73">
        <f>入力シート!C86</f>
        <v>0</v>
      </c>
      <c r="F73" t="s">
        <v>53</v>
      </c>
      <c r="G73" t="str">
        <f>入力シート!$G$10&amp;入力シート!C86</f>
        <v>\\server\user$\home\</v>
      </c>
    </row>
    <row r="74" spans="1:7" x14ac:dyDescent="0.15">
      <c r="A74" t="s">
        <v>50</v>
      </c>
      <c r="B74" t="str">
        <f>入力シート!$G$7&amp;入力シート!C87</f>
        <v>\\server\user$\prof\</v>
      </c>
      <c r="C74" t="s">
        <v>51</v>
      </c>
      <c r="D74" t="s">
        <v>52</v>
      </c>
      <c r="E74">
        <f>入力シート!C87</f>
        <v>0</v>
      </c>
      <c r="F74" t="s">
        <v>53</v>
      </c>
      <c r="G74" t="str">
        <f>入力シート!$G$10&amp;入力シート!C87</f>
        <v>\\server\user$\home\</v>
      </c>
    </row>
    <row r="75" spans="1:7" x14ac:dyDescent="0.15">
      <c r="A75" t="s">
        <v>50</v>
      </c>
      <c r="B75" t="str">
        <f>入力シート!$G$7&amp;入力シート!C88</f>
        <v>\\server\user$\prof\</v>
      </c>
      <c r="C75" t="s">
        <v>51</v>
      </c>
      <c r="D75" t="s">
        <v>52</v>
      </c>
      <c r="E75">
        <f>入力シート!C88</f>
        <v>0</v>
      </c>
      <c r="F75" t="s">
        <v>53</v>
      </c>
      <c r="G75" t="str">
        <f>入力シート!$G$10&amp;入力シート!C88</f>
        <v>\\server\user$\home\</v>
      </c>
    </row>
    <row r="76" spans="1:7" x14ac:dyDescent="0.15">
      <c r="A76" t="s">
        <v>50</v>
      </c>
      <c r="B76" t="str">
        <f>入力シート!$G$7&amp;入力シート!C89</f>
        <v>\\server\user$\prof\</v>
      </c>
      <c r="C76" t="s">
        <v>51</v>
      </c>
      <c r="D76" t="s">
        <v>52</v>
      </c>
      <c r="E76">
        <f>入力シート!C89</f>
        <v>0</v>
      </c>
      <c r="F76" t="s">
        <v>53</v>
      </c>
      <c r="G76" t="str">
        <f>入力シート!$G$10&amp;入力シート!C89</f>
        <v>\\server\user$\home\</v>
      </c>
    </row>
    <row r="77" spans="1:7" x14ac:dyDescent="0.15">
      <c r="A77" t="s">
        <v>50</v>
      </c>
      <c r="B77" t="str">
        <f>入力シート!$G$7&amp;入力シート!C90</f>
        <v>\\server\user$\prof\</v>
      </c>
      <c r="C77" t="s">
        <v>51</v>
      </c>
      <c r="D77" t="s">
        <v>52</v>
      </c>
      <c r="E77">
        <f>入力シート!C90</f>
        <v>0</v>
      </c>
      <c r="F77" t="s">
        <v>53</v>
      </c>
      <c r="G77" t="str">
        <f>入力シート!$G$10&amp;入力シート!C90</f>
        <v>\\server\user$\home\</v>
      </c>
    </row>
    <row r="78" spans="1:7" x14ac:dyDescent="0.15">
      <c r="A78" t="s">
        <v>50</v>
      </c>
      <c r="B78" t="str">
        <f>入力シート!$G$7&amp;入力シート!C91</f>
        <v>\\server\user$\prof\</v>
      </c>
      <c r="C78" t="s">
        <v>51</v>
      </c>
      <c r="D78" t="s">
        <v>52</v>
      </c>
      <c r="E78">
        <f>入力シート!C91</f>
        <v>0</v>
      </c>
      <c r="F78" t="s">
        <v>53</v>
      </c>
      <c r="G78" t="str">
        <f>入力シート!$G$10&amp;入力シート!C91</f>
        <v>\\server\user$\home\</v>
      </c>
    </row>
    <row r="79" spans="1:7" x14ac:dyDescent="0.15">
      <c r="A79" t="s">
        <v>50</v>
      </c>
      <c r="B79" t="str">
        <f>入力シート!$G$7&amp;入力シート!C92</f>
        <v>\\server\user$\prof\</v>
      </c>
      <c r="C79" t="s">
        <v>51</v>
      </c>
      <c r="D79" t="s">
        <v>52</v>
      </c>
      <c r="E79">
        <f>入力シート!C92</f>
        <v>0</v>
      </c>
      <c r="F79" t="s">
        <v>53</v>
      </c>
      <c r="G79" t="str">
        <f>入力シート!$G$10&amp;入力シート!C92</f>
        <v>\\server\user$\home\</v>
      </c>
    </row>
    <row r="80" spans="1:7" x14ac:dyDescent="0.15">
      <c r="A80" t="s">
        <v>50</v>
      </c>
      <c r="B80" t="str">
        <f>入力シート!$G$7&amp;入力シート!C93</f>
        <v>\\server\user$\prof\</v>
      </c>
      <c r="C80" t="s">
        <v>51</v>
      </c>
      <c r="D80" t="s">
        <v>52</v>
      </c>
      <c r="E80">
        <f>入力シート!C93</f>
        <v>0</v>
      </c>
      <c r="F80" t="s">
        <v>53</v>
      </c>
      <c r="G80" t="str">
        <f>入力シート!$G$10&amp;入力シート!C93</f>
        <v>\\server\user$\home\</v>
      </c>
    </row>
    <row r="81" spans="1:7" x14ac:dyDescent="0.15">
      <c r="A81" t="s">
        <v>50</v>
      </c>
      <c r="B81" t="str">
        <f>入力シート!$G$7&amp;入力シート!C94</f>
        <v>\\server\user$\prof\</v>
      </c>
      <c r="C81" t="s">
        <v>51</v>
      </c>
      <c r="D81" t="s">
        <v>52</v>
      </c>
      <c r="E81">
        <f>入力シート!C94</f>
        <v>0</v>
      </c>
      <c r="F81" t="s">
        <v>53</v>
      </c>
      <c r="G81" t="str">
        <f>入力シート!$G$10&amp;入力シート!C94</f>
        <v>\\server\user$\home\</v>
      </c>
    </row>
    <row r="82" spans="1:7" x14ac:dyDescent="0.15">
      <c r="A82" t="s">
        <v>50</v>
      </c>
      <c r="B82" t="str">
        <f>入力シート!$G$7&amp;入力シート!C95</f>
        <v>\\server\user$\prof\</v>
      </c>
      <c r="C82" t="s">
        <v>51</v>
      </c>
      <c r="D82" t="s">
        <v>52</v>
      </c>
      <c r="E82">
        <f>入力シート!C95</f>
        <v>0</v>
      </c>
      <c r="F82" t="s">
        <v>53</v>
      </c>
      <c r="G82" t="str">
        <f>入力シート!$G$10&amp;入力シート!C95</f>
        <v>\\server\user$\home\</v>
      </c>
    </row>
    <row r="83" spans="1:7" x14ac:dyDescent="0.15">
      <c r="A83" t="s">
        <v>50</v>
      </c>
      <c r="B83" t="str">
        <f>入力シート!$G$7&amp;入力シート!C96</f>
        <v>\\server\user$\prof\</v>
      </c>
      <c r="C83" t="s">
        <v>51</v>
      </c>
      <c r="D83" t="s">
        <v>52</v>
      </c>
      <c r="E83">
        <f>入力シート!C96</f>
        <v>0</v>
      </c>
      <c r="F83" t="s">
        <v>53</v>
      </c>
      <c r="G83" t="str">
        <f>入力シート!$G$10&amp;入力シート!C96</f>
        <v>\\server\user$\home\</v>
      </c>
    </row>
    <row r="84" spans="1:7" x14ac:dyDescent="0.15">
      <c r="A84" t="s">
        <v>50</v>
      </c>
      <c r="B84" t="str">
        <f>入力シート!$G$7&amp;入力シート!C97</f>
        <v>\\server\user$\prof\</v>
      </c>
      <c r="C84" t="s">
        <v>51</v>
      </c>
      <c r="D84" t="s">
        <v>52</v>
      </c>
      <c r="E84">
        <f>入力シート!C97</f>
        <v>0</v>
      </c>
      <c r="F84" t="s">
        <v>53</v>
      </c>
      <c r="G84" t="str">
        <f>入力シート!$G$10&amp;入力シート!C97</f>
        <v>\\server\user$\home\</v>
      </c>
    </row>
    <row r="85" spans="1:7" x14ac:dyDescent="0.15">
      <c r="A85" t="s">
        <v>50</v>
      </c>
      <c r="B85" t="str">
        <f>入力シート!$G$7&amp;入力シート!C98</f>
        <v>\\server\user$\prof\</v>
      </c>
      <c r="C85" t="s">
        <v>51</v>
      </c>
      <c r="D85" t="s">
        <v>52</v>
      </c>
      <c r="E85">
        <f>入力シート!C98</f>
        <v>0</v>
      </c>
      <c r="F85" t="s">
        <v>53</v>
      </c>
      <c r="G85" t="str">
        <f>入力シート!$G$10&amp;入力シート!C98</f>
        <v>\\server\user$\home\</v>
      </c>
    </row>
    <row r="86" spans="1:7" x14ac:dyDescent="0.15">
      <c r="A86" t="s">
        <v>50</v>
      </c>
      <c r="B86" t="str">
        <f>入力シート!$G$7&amp;入力シート!C99</f>
        <v>\\server\user$\prof\</v>
      </c>
      <c r="C86" t="s">
        <v>51</v>
      </c>
      <c r="D86" t="s">
        <v>52</v>
      </c>
      <c r="E86">
        <f>入力シート!C99</f>
        <v>0</v>
      </c>
      <c r="F86" t="s">
        <v>53</v>
      </c>
      <c r="G86" t="str">
        <f>入力シート!$G$10&amp;入力シート!C99</f>
        <v>\\server\user$\home\</v>
      </c>
    </row>
    <row r="87" spans="1:7" x14ac:dyDescent="0.15">
      <c r="A87" t="s">
        <v>50</v>
      </c>
      <c r="B87" t="str">
        <f>入力シート!$G$7&amp;入力シート!C100</f>
        <v>\\server\user$\prof\</v>
      </c>
      <c r="C87" t="s">
        <v>51</v>
      </c>
      <c r="D87" t="s">
        <v>52</v>
      </c>
      <c r="E87">
        <f>入力シート!C100</f>
        <v>0</v>
      </c>
      <c r="F87" t="s">
        <v>53</v>
      </c>
      <c r="G87" t="str">
        <f>入力シート!$G$10&amp;入力シート!C100</f>
        <v>\\server\user$\home\</v>
      </c>
    </row>
    <row r="88" spans="1:7" x14ac:dyDescent="0.15">
      <c r="A88" t="s">
        <v>50</v>
      </c>
      <c r="B88" t="str">
        <f>入力シート!$G$7&amp;入力シート!C101</f>
        <v>\\server\user$\prof\</v>
      </c>
      <c r="C88" t="s">
        <v>51</v>
      </c>
      <c r="D88" t="s">
        <v>52</v>
      </c>
      <c r="E88">
        <f>入力シート!C101</f>
        <v>0</v>
      </c>
      <c r="F88" t="s">
        <v>53</v>
      </c>
      <c r="G88" t="str">
        <f>入力シート!$G$10&amp;入力シート!C101</f>
        <v>\\server\user$\home\</v>
      </c>
    </row>
    <row r="89" spans="1:7" x14ac:dyDescent="0.15">
      <c r="A89" t="s">
        <v>50</v>
      </c>
      <c r="B89" t="str">
        <f>入力シート!$G$7&amp;入力シート!C102</f>
        <v>\\server\user$\prof\</v>
      </c>
      <c r="C89" t="s">
        <v>51</v>
      </c>
      <c r="D89" t="s">
        <v>52</v>
      </c>
      <c r="E89">
        <f>入力シート!C102</f>
        <v>0</v>
      </c>
      <c r="F89" t="s">
        <v>53</v>
      </c>
      <c r="G89" t="str">
        <f>入力シート!$G$10&amp;入力シート!C102</f>
        <v>\\server\user$\home\</v>
      </c>
    </row>
    <row r="90" spans="1:7" x14ac:dyDescent="0.15">
      <c r="A90" t="s">
        <v>50</v>
      </c>
      <c r="B90" t="str">
        <f>入力シート!$G$7&amp;入力シート!C103</f>
        <v>\\server\user$\prof\</v>
      </c>
      <c r="C90" t="s">
        <v>51</v>
      </c>
      <c r="D90" t="s">
        <v>52</v>
      </c>
      <c r="E90">
        <f>入力シート!C103</f>
        <v>0</v>
      </c>
      <c r="F90" t="s">
        <v>53</v>
      </c>
      <c r="G90" t="str">
        <f>入力シート!$G$10&amp;入力シート!C103</f>
        <v>\\server\user$\home\</v>
      </c>
    </row>
    <row r="91" spans="1:7" x14ac:dyDescent="0.15">
      <c r="A91" t="s">
        <v>50</v>
      </c>
      <c r="B91" t="str">
        <f>入力シート!$G$7&amp;入力シート!C104</f>
        <v>\\server\user$\prof\</v>
      </c>
      <c r="C91" t="s">
        <v>51</v>
      </c>
      <c r="D91" t="s">
        <v>52</v>
      </c>
      <c r="E91">
        <f>入力シート!C104</f>
        <v>0</v>
      </c>
      <c r="F91" t="s">
        <v>53</v>
      </c>
      <c r="G91" t="str">
        <f>入力シート!$G$10&amp;入力シート!C104</f>
        <v>\\server\user$\home\</v>
      </c>
    </row>
    <row r="92" spans="1:7" x14ac:dyDescent="0.15">
      <c r="A92" t="s">
        <v>50</v>
      </c>
      <c r="B92" t="str">
        <f>入力シート!$G$7&amp;入力シート!C105</f>
        <v>\\server\user$\prof\</v>
      </c>
      <c r="C92" t="s">
        <v>51</v>
      </c>
      <c r="D92" t="s">
        <v>52</v>
      </c>
      <c r="E92">
        <f>入力シート!C105</f>
        <v>0</v>
      </c>
      <c r="F92" t="s">
        <v>53</v>
      </c>
      <c r="G92" t="str">
        <f>入力シート!$G$10&amp;入力シート!C105</f>
        <v>\\server\user$\home\</v>
      </c>
    </row>
    <row r="93" spans="1:7" x14ac:dyDescent="0.15">
      <c r="A93" t="s">
        <v>50</v>
      </c>
      <c r="B93" t="str">
        <f>入力シート!$G$7&amp;入力シート!C106</f>
        <v>\\server\user$\prof\</v>
      </c>
      <c r="C93" t="s">
        <v>51</v>
      </c>
      <c r="D93" t="s">
        <v>52</v>
      </c>
      <c r="E93">
        <f>入力シート!C106</f>
        <v>0</v>
      </c>
      <c r="F93" t="s">
        <v>53</v>
      </c>
      <c r="G93" t="str">
        <f>入力シート!$G$10&amp;入力シート!C106</f>
        <v>\\server\user$\home\</v>
      </c>
    </row>
    <row r="94" spans="1:7" x14ac:dyDescent="0.15">
      <c r="A94" t="s">
        <v>50</v>
      </c>
      <c r="B94" t="str">
        <f>入力シート!$G$7&amp;入力シート!C107</f>
        <v>\\server\user$\prof\</v>
      </c>
      <c r="C94" t="s">
        <v>51</v>
      </c>
      <c r="D94" t="s">
        <v>52</v>
      </c>
      <c r="E94">
        <f>入力シート!C107</f>
        <v>0</v>
      </c>
      <c r="F94" t="s">
        <v>53</v>
      </c>
      <c r="G94" t="str">
        <f>入力シート!$G$10&amp;入力シート!C107</f>
        <v>\\server\user$\home\</v>
      </c>
    </row>
    <row r="95" spans="1:7" x14ac:dyDescent="0.15">
      <c r="A95" t="s">
        <v>50</v>
      </c>
      <c r="B95" t="str">
        <f>入力シート!$G$7&amp;入力シート!C108</f>
        <v>\\server\user$\prof\</v>
      </c>
      <c r="C95" t="s">
        <v>51</v>
      </c>
      <c r="D95" t="s">
        <v>52</v>
      </c>
      <c r="E95">
        <f>入力シート!C108</f>
        <v>0</v>
      </c>
      <c r="F95" t="s">
        <v>53</v>
      </c>
      <c r="G95" t="str">
        <f>入力シート!$G$10&amp;入力シート!C108</f>
        <v>\\server\user$\home\</v>
      </c>
    </row>
    <row r="96" spans="1:7" x14ac:dyDescent="0.15">
      <c r="A96" t="s">
        <v>50</v>
      </c>
      <c r="B96" t="str">
        <f>入力シート!$G$7&amp;入力シート!C109</f>
        <v>\\server\user$\prof\</v>
      </c>
      <c r="C96" t="s">
        <v>51</v>
      </c>
      <c r="D96" t="s">
        <v>52</v>
      </c>
      <c r="E96">
        <f>入力シート!C109</f>
        <v>0</v>
      </c>
      <c r="F96" t="s">
        <v>53</v>
      </c>
      <c r="G96" t="str">
        <f>入力シート!$G$10&amp;入力シート!C109</f>
        <v>\\server\user$\home\</v>
      </c>
    </row>
    <row r="97" spans="1:7" x14ac:dyDescent="0.15">
      <c r="A97" t="s">
        <v>50</v>
      </c>
      <c r="B97" t="str">
        <f>入力シート!$G$7&amp;入力シート!C110</f>
        <v>\\server\user$\prof\</v>
      </c>
      <c r="C97" t="s">
        <v>51</v>
      </c>
      <c r="D97" t="s">
        <v>52</v>
      </c>
      <c r="E97">
        <f>入力シート!C110</f>
        <v>0</v>
      </c>
      <c r="F97" t="s">
        <v>53</v>
      </c>
      <c r="G97" t="str">
        <f>入力シート!$G$10&amp;入力シート!C110</f>
        <v>\\server\user$\home\</v>
      </c>
    </row>
    <row r="98" spans="1:7" x14ac:dyDescent="0.15">
      <c r="A98" t="s">
        <v>50</v>
      </c>
      <c r="B98" t="str">
        <f>入力シート!$G$7&amp;入力シート!C111</f>
        <v>\\server\user$\prof\</v>
      </c>
      <c r="C98" t="s">
        <v>51</v>
      </c>
      <c r="D98" t="s">
        <v>52</v>
      </c>
      <c r="E98">
        <f>入力シート!C111</f>
        <v>0</v>
      </c>
      <c r="F98" t="s">
        <v>53</v>
      </c>
      <c r="G98" t="str">
        <f>入力シート!$G$10&amp;入力シート!C111</f>
        <v>\\server\user$\home\</v>
      </c>
    </row>
    <row r="99" spans="1:7" x14ac:dyDescent="0.15">
      <c r="A99" t="s">
        <v>50</v>
      </c>
      <c r="B99" t="str">
        <f>入力シート!$G$7&amp;入力シート!C112</f>
        <v>\\server\user$\prof\</v>
      </c>
      <c r="C99" t="s">
        <v>51</v>
      </c>
      <c r="D99" t="s">
        <v>52</v>
      </c>
      <c r="E99">
        <f>入力シート!C112</f>
        <v>0</v>
      </c>
      <c r="F99" t="s">
        <v>53</v>
      </c>
      <c r="G99" t="str">
        <f>入力シート!$G$10&amp;入力シート!C112</f>
        <v>\\server\user$\home\</v>
      </c>
    </row>
    <row r="100" spans="1:7" x14ac:dyDescent="0.15">
      <c r="A100" t="s">
        <v>50</v>
      </c>
      <c r="B100" t="str">
        <f>入力シート!$G$7&amp;入力シート!C113</f>
        <v>\\server\user$\prof\</v>
      </c>
      <c r="C100" t="s">
        <v>51</v>
      </c>
      <c r="D100" t="s">
        <v>52</v>
      </c>
      <c r="E100">
        <f>入力シート!C113</f>
        <v>0</v>
      </c>
      <c r="F100" t="s">
        <v>53</v>
      </c>
      <c r="G100" t="str">
        <f>入力シート!$G$10&amp;入力シート!C113</f>
        <v>\\server\user$\home\</v>
      </c>
    </row>
  </sheetData>
  <sheetProtection formatCells="0" formatColumns="0" formatRows="0"/>
  <phoneticPr fontId="18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B1" zoomScaleNormal="100" workbookViewId="0">
      <selection activeCell="B16" sqref="B16"/>
    </sheetView>
  </sheetViews>
  <sheetFormatPr defaultRowHeight="13.5" x14ac:dyDescent="0.15"/>
  <cols>
    <col min="1" max="1" width="255.5" customWidth="1"/>
    <col min="2" max="2" width="86.75" bestFit="1" customWidth="1"/>
  </cols>
  <sheetData>
    <row r="1" spans="1:3" x14ac:dyDescent="0.15">
      <c r="A1" t="str">
        <f>IF(B1&lt;&gt;"",B1,"pause")</f>
        <v>md \\server\user$\prof\test_user | md \\server\user$\prof\test_user.V2 | md \\server\user$\home\test_user</v>
      </c>
      <c r="B1" t="str">
        <f>IF(C1&lt;&gt;"",C1,"pause")</f>
        <v>md \\server\user$\prof\test_user | md \\server\user$\prof\test_user.V2 | md \\server\user$\home\test_user</v>
      </c>
      <c r="C1" t="str">
        <f>IF(入力シート!C14&lt;&gt;"","md "&amp;入力シート!$G$7&amp;入力シート!C14&amp;" | "&amp;"md "&amp;入力シート!$G$7&amp;入力シート!C14&amp;".V2"&amp;" | "&amp;"md "&amp;入力シート!$G$10&amp;入力シート!C14,"")</f>
        <v>md \\server\user$\prof\test_user | md \\server\user$\prof\test_user.V2 | md \\server\user$\home\test_user</v>
      </c>
    </row>
    <row r="2" spans="1:3" x14ac:dyDescent="0.15">
      <c r="A2" t="str">
        <f>IF(B1=B2,"",IF(B2&lt;&gt;"",B2,"pause"))</f>
        <v>md \\server\user$\prof\aichi-taro | md \\server\user$\prof\aichi-taro.V2 | md \\server\user$\home\aichi-taro</v>
      </c>
      <c r="B2" t="str">
        <f t="shared" ref="B2:B65" si="0">IF(C2&lt;&gt;"",C2,"pause")</f>
        <v>md \\server\user$\prof\aichi-taro | md \\server\user$\prof\aichi-taro.V2 | md \\server\user$\home\aichi-taro</v>
      </c>
      <c r="C2" t="str">
        <f>IF(入力シート!C15&lt;&gt;"","md "&amp;入力シート!$G$7&amp;入力シート!C15&amp;" | "&amp;"md "&amp;入力シート!$G$7&amp;入力シート!C15&amp;".V2"&amp;" | "&amp;"md "&amp;入力シート!$G$10&amp;入力シート!C15,"")</f>
        <v>md \\server\user$\prof\aichi-taro | md \\server\user$\prof\aichi-taro.V2 | md \\server\user$\home\aichi-taro</v>
      </c>
    </row>
    <row r="3" spans="1:3" x14ac:dyDescent="0.15">
      <c r="A3" t="str">
        <f t="shared" ref="A3:A66" si="1">IF(B2=B3,"",IF(B3&lt;&gt;"",B3,"pause"))</f>
        <v>pause</v>
      </c>
      <c r="B3" t="str">
        <f t="shared" si="0"/>
        <v>pause</v>
      </c>
      <c r="C3" t="str">
        <f>IF(入力シート!C16&lt;&gt;"","md "&amp;入力シート!$G$7&amp;入力シート!C16&amp;" | "&amp;"md "&amp;入力シート!$G$7&amp;入力シート!C16&amp;".V2"&amp;" | "&amp;"md "&amp;入力シート!$G$10&amp;入力シート!C16,"")</f>
        <v/>
      </c>
    </row>
    <row r="4" spans="1:3" x14ac:dyDescent="0.15">
      <c r="A4" t="str">
        <f t="shared" si="1"/>
        <v/>
      </c>
      <c r="B4" t="str">
        <f t="shared" si="0"/>
        <v>pause</v>
      </c>
      <c r="C4" t="str">
        <f>IF(入力シート!C17&lt;&gt;"","md "&amp;入力シート!$G$7&amp;入力シート!C17&amp;" | "&amp;"md "&amp;入力シート!$G$7&amp;入力シート!C17&amp;".V2"&amp;" | "&amp;"md "&amp;入力シート!$G$10&amp;入力シート!C17,"")</f>
        <v/>
      </c>
    </row>
    <row r="5" spans="1:3" x14ac:dyDescent="0.15">
      <c r="A5" t="str">
        <f t="shared" si="1"/>
        <v/>
      </c>
      <c r="B5" t="str">
        <f t="shared" si="0"/>
        <v>pause</v>
      </c>
      <c r="C5" t="str">
        <f>IF(入力シート!C18&lt;&gt;"","md "&amp;入力シート!$G$7&amp;入力シート!C18&amp;" | "&amp;"md "&amp;入力シート!$G$7&amp;入力シート!C18&amp;".V2"&amp;" | "&amp;"md "&amp;入力シート!$G$10&amp;入力シート!C18,"")</f>
        <v/>
      </c>
    </row>
    <row r="6" spans="1:3" x14ac:dyDescent="0.15">
      <c r="A6" t="str">
        <f t="shared" si="1"/>
        <v/>
      </c>
      <c r="B6" t="str">
        <f t="shared" si="0"/>
        <v>pause</v>
      </c>
      <c r="C6" t="str">
        <f>IF(入力シート!C19&lt;&gt;"","md "&amp;入力シート!$G$7&amp;入力シート!C19&amp;" | "&amp;"md "&amp;入力シート!$G$7&amp;入力シート!C19&amp;".V2"&amp;" | "&amp;"md "&amp;入力シート!$G$10&amp;入力シート!C19,"")</f>
        <v/>
      </c>
    </row>
    <row r="7" spans="1:3" x14ac:dyDescent="0.15">
      <c r="A7" t="str">
        <f t="shared" si="1"/>
        <v/>
      </c>
      <c r="B7" t="str">
        <f t="shared" si="0"/>
        <v>pause</v>
      </c>
      <c r="C7" t="str">
        <f>IF(入力シート!C20&lt;&gt;"","md "&amp;入力シート!$G$7&amp;入力シート!C20&amp;" | "&amp;"md "&amp;入力シート!$G$7&amp;入力シート!C20&amp;".V2"&amp;" | "&amp;"md "&amp;入力シート!$G$10&amp;入力シート!C20,"")</f>
        <v/>
      </c>
    </row>
    <row r="8" spans="1:3" x14ac:dyDescent="0.15">
      <c r="A8" t="str">
        <f t="shared" si="1"/>
        <v/>
      </c>
      <c r="B8" t="str">
        <f t="shared" si="0"/>
        <v>pause</v>
      </c>
      <c r="C8" t="str">
        <f>IF(入力シート!C21&lt;&gt;"","md "&amp;入力シート!$G$7&amp;入力シート!C21&amp;" | "&amp;"md "&amp;入力シート!$G$7&amp;入力シート!C21&amp;".V2"&amp;" | "&amp;"md "&amp;入力シート!$G$10&amp;入力シート!C21,"")</f>
        <v/>
      </c>
    </row>
    <row r="9" spans="1:3" x14ac:dyDescent="0.15">
      <c r="A9" t="str">
        <f t="shared" si="1"/>
        <v/>
      </c>
      <c r="B9" t="str">
        <f t="shared" si="0"/>
        <v>pause</v>
      </c>
      <c r="C9" t="str">
        <f>IF(入力シート!C22&lt;&gt;"","md "&amp;入力シート!$G$7&amp;入力シート!C22&amp;" | "&amp;"md "&amp;入力シート!$G$7&amp;入力シート!C22&amp;".V2"&amp;" | "&amp;"md "&amp;入力シート!$G$10&amp;入力シート!C22,"")</f>
        <v/>
      </c>
    </row>
    <row r="10" spans="1:3" x14ac:dyDescent="0.15">
      <c r="A10" t="str">
        <f t="shared" si="1"/>
        <v/>
      </c>
      <c r="B10" t="str">
        <f t="shared" si="0"/>
        <v>pause</v>
      </c>
      <c r="C10" t="str">
        <f>IF(入力シート!C23&lt;&gt;"","md "&amp;入力シート!$G$7&amp;入力シート!C23&amp;" | "&amp;"md "&amp;入力シート!$G$7&amp;入力シート!C23&amp;".V2"&amp;" | "&amp;"md "&amp;入力シート!$G$10&amp;入力シート!C23,"")</f>
        <v/>
      </c>
    </row>
    <row r="11" spans="1:3" x14ac:dyDescent="0.15">
      <c r="A11" t="str">
        <f t="shared" si="1"/>
        <v/>
      </c>
      <c r="B11" t="str">
        <f t="shared" si="0"/>
        <v>pause</v>
      </c>
      <c r="C11" t="str">
        <f>IF(入力シート!C24&lt;&gt;"","md "&amp;入力シート!$G$7&amp;入力シート!C24&amp;" | "&amp;"md "&amp;入力シート!$G$7&amp;入力シート!C24&amp;".V2"&amp;" | "&amp;"md "&amp;入力シート!$G$10&amp;入力シート!C24,"")</f>
        <v/>
      </c>
    </row>
    <row r="12" spans="1:3" x14ac:dyDescent="0.15">
      <c r="A12" t="str">
        <f t="shared" si="1"/>
        <v/>
      </c>
      <c r="B12" t="str">
        <f t="shared" si="0"/>
        <v>pause</v>
      </c>
      <c r="C12" t="str">
        <f>IF(入力シート!C25&lt;&gt;"","md "&amp;入力シート!$G$7&amp;入力シート!C25&amp;" | "&amp;"md "&amp;入力シート!$G$7&amp;入力シート!C25&amp;".V2"&amp;" | "&amp;"md "&amp;入力シート!$G$10&amp;入力シート!C25,"")</f>
        <v/>
      </c>
    </row>
    <row r="13" spans="1:3" x14ac:dyDescent="0.15">
      <c r="A13" t="str">
        <f t="shared" si="1"/>
        <v/>
      </c>
      <c r="B13" t="str">
        <f t="shared" si="0"/>
        <v>pause</v>
      </c>
      <c r="C13" t="str">
        <f>IF(入力シート!C26&lt;&gt;"","md "&amp;入力シート!$G$7&amp;入力シート!C26&amp;" | "&amp;"md "&amp;入力シート!$G$7&amp;入力シート!C26&amp;".V2"&amp;" | "&amp;"md "&amp;入力シート!$G$10&amp;入力シート!C26,"")</f>
        <v/>
      </c>
    </row>
    <row r="14" spans="1:3" x14ac:dyDescent="0.15">
      <c r="A14" t="str">
        <f t="shared" si="1"/>
        <v/>
      </c>
      <c r="B14" t="str">
        <f t="shared" si="0"/>
        <v>pause</v>
      </c>
      <c r="C14" t="str">
        <f>IF(入力シート!C27&lt;&gt;"","md "&amp;入力シート!$G$7&amp;入力シート!C27&amp;" | "&amp;"md "&amp;入力シート!$G$7&amp;入力シート!C27&amp;".V2"&amp;" | "&amp;"md "&amp;入力シート!$G$10&amp;入力シート!C27,"")</f>
        <v/>
      </c>
    </row>
    <row r="15" spans="1:3" x14ac:dyDescent="0.15">
      <c r="A15" t="str">
        <f t="shared" si="1"/>
        <v/>
      </c>
      <c r="B15" t="str">
        <f t="shared" si="0"/>
        <v>pause</v>
      </c>
      <c r="C15" t="str">
        <f>IF(入力シート!C28&lt;&gt;"","md "&amp;入力シート!$G$7&amp;入力シート!C28&amp;" | "&amp;"md "&amp;入力シート!$G$7&amp;入力シート!C28&amp;".V2"&amp;" | "&amp;"md "&amp;入力シート!$G$10&amp;入力シート!C28,"")</f>
        <v/>
      </c>
    </row>
    <row r="16" spans="1:3" x14ac:dyDescent="0.15">
      <c r="A16" t="str">
        <f t="shared" si="1"/>
        <v/>
      </c>
      <c r="B16" t="str">
        <f t="shared" si="0"/>
        <v>pause</v>
      </c>
      <c r="C16" t="str">
        <f>IF(入力シート!C29&lt;&gt;"","md "&amp;入力シート!$G$7&amp;入力シート!C29&amp;" | "&amp;"md "&amp;入力シート!$G$7&amp;入力シート!C29&amp;".V2"&amp;" | "&amp;"md "&amp;入力シート!$G$10&amp;入力シート!C29,"")</f>
        <v/>
      </c>
    </row>
    <row r="17" spans="1:3" x14ac:dyDescent="0.15">
      <c r="A17" t="str">
        <f t="shared" si="1"/>
        <v/>
      </c>
      <c r="B17" t="str">
        <f t="shared" si="0"/>
        <v>pause</v>
      </c>
      <c r="C17" t="str">
        <f>IF(入力シート!C30&lt;&gt;"","md "&amp;入力シート!$G$7&amp;入力シート!C30&amp;" | "&amp;"md "&amp;入力シート!$G$7&amp;入力シート!C30&amp;".V2"&amp;" | "&amp;"md "&amp;入力シート!$G$10&amp;入力シート!C30,"")</f>
        <v/>
      </c>
    </row>
    <row r="18" spans="1:3" x14ac:dyDescent="0.15">
      <c r="A18" t="str">
        <f t="shared" si="1"/>
        <v/>
      </c>
      <c r="B18" t="str">
        <f t="shared" si="0"/>
        <v>pause</v>
      </c>
      <c r="C18" t="str">
        <f>IF(入力シート!C31&lt;&gt;"","md "&amp;入力シート!$G$7&amp;入力シート!C31&amp;" | "&amp;"md "&amp;入力シート!$G$7&amp;入力シート!C31&amp;".V2"&amp;" | "&amp;"md "&amp;入力シート!$G$10&amp;入力シート!C31,"")</f>
        <v/>
      </c>
    </row>
    <row r="19" spans="1:3" x14ac:dyDescent="0.15">
      <c r="A19" t="str">
        <f t="shared" si="1"/>
        <v/>
      </c>
      <c r="B19" t="str">
        <f t="shared" si="0"/>
        <v>pause</v>
      </c>
      <c r="C19" t="str">
        <f>IF(入力シート!C32&lt;&gt;"","md "&amp;入力シート!$G$7&amp;入力シート!C32&amp;" | "&amp;"md "&amp;入力シート!$G$7&amp;入力シート!C32&amp;".V2"&amp;" | "&amp;"md "&amp;入力シート!$G$10&amp;入力シート!C32,"")</f>
        <v/>
      </c>
    </row>
    <row r="20" spans="1:3" x14ac:dyDescent="0.15">
      <c r="A20" t="str">
        <f t="shared" si="1"/>
        <v/>
      </c>
      <c r="B20" t="str">
        <f t="shared" si="0"/>
        <v>pause</v>
      </c>
      <c r="C20" t="str">
        <f>IF(入力シート!C33&lt;&gt;"","md "&amp;入力シート!$G$7&amp;入力シート!C33&amp;" | "&amp;"md "&amp;入力シート!$G$7&amp;入力シート!C33&amp;".V2"&amp;" | "&amp;"md "&amp;入力シート!$G$10&amp;入力シート!C33,"")</f>
        <v/>
      </c>
    </row>
    <row r="21" spans="1:3" x14ac:dyDescent="0.15">
      <c r="A21" t="str">
        <f t="shared" si="1"/>
        <v/>
      </c>
      <c r="B21" t="str">
        <f t="shared" si="0"/>
        <v>pause</v>
      </c>
      <c r="C21" t="str">
        <f>IF(入力シート!C34&lt;&gt;"","md "&amp;入力シート!$G$7&amp;入力シート!C34&amp;" | "&amp;"md "&amp;入力シート!$G$7&amp;入力シート!C34&amp;".V2"&amp;" | "&amp;"md "&amp;入力シート!$G$10&amp;入力シート!C34,"")</f>
        <v/>
      </c>
    </row>
    <row r="22" spans="1:3" x14ac:dyDescent="0.15">
      <c r="A22" t="str">
        <f t="shared" si="1"/>
        <v/>
      </c>
      <c r="B22" t="str">
        <f t="shared" si="0"/>
        <v>pause</v>
      </c>
      <c r="C22" t="str">
        <f>IF(入力シート!C35&lt;&gt;"","md "&amp;入力シート!$G$7&amp;入力シート!C35&amp;" | "&amp;"md "&amp;入力シート!$G$7&amp;入力シート!C35&amp;".V2"&amp;" | "&amp;"md "&amp;入力シート!$G$10&amp;入力シート!C35,"")</f>
        <v/>
      </c>
    </row>
    <row r="23" spans="1:3" x14ac:dyDescent="0.15">
      <c r="A23" t="str">
        <f t="shared" si="1"/>
        <v/>
      </c>
      <c r="B23" t="str">
        <f t="shared" si="0"/>
        <v>pause</v>
      </c>
      <c r="C23" t="str">
        <f>IF(入力シート!C36&lt;&gt;"","md "&amp;入力シート!$G$7&amp;入力シート!C36&amp;" | "&amp;"md "&amp;入力シート!$G$7&amp;入力シート!C36&amp;".V2"&amp;" | "&amp;"md "&amp;入力シート!$G$10&amp;入力シート!C36,"")</f>
        <v/>
      </c>
    </row>
    <row r="24" spans="1:3" x14ac:dyDescent="0.15">
      <c r="A24" t="str">
        <f t="shared" si="1"/>
        <v/>
      </c>
      <c r="B24" t="str">
        <f t="shared" si="0"/>
        <v>pause</v>
      </c>
      <c r="C24" t="str">
        <f>IF(入力シート!C37&lt;&gt;"","md "&amp;入力シート!$G$7&amp;入力シート!C37&amp;" | "&amp;"md "&amp;入力シート!$G$7&amp;入力シート!C37&amp;".V2"&amp;" | "&amp;"md "&amp;入力シート!$G$10&amp;入力シート!C37,"")</f>
        <v/>
      </c>
    </row>
    <row r="25" spans="1:3" x14ac:dyDescent="0.15">
      <c r="A25" t="str">
        <f t="shared" si="1"/>
        <v/>
      </c>
      <c r="B25" t="str">
        <f t="shared" si="0"/>
        <v>pause</v>
      </c>
      <c r="C25" t="str">
        <f>IF(入力シート!C38&lt;&gt;"","md "&amp;入力シート!$G$7&amp;入力シート!C38&amp;" | "&amp;"md "&amp;入力シート!$G$7&amp;入力シート!C38&amp;".V2"&amp;" | "&amp;"md "&amp;入力シート!$G$10&amp;入力シート!C38,"")</f>
        <v/>
      </c>
    </row>
    <row r="26" spans="1:3" x14ac:dyDescent="0.15">
      <c r="A26" t="str">
        <f t="shared" si="1"/>
        <v/>
      </c>
      <c r="B26" t="str">
        <f t="shared" si="0"/>
        <v>pause</v>
      </c>
      <c r="C26" t="str">
        <f>IF(入力シート!C39&lt;&gt;"","md "&amp;入力シート!$G$7&amp;入力シート!C39&amp;" | "&amp;"md "&amp;入力シート!$G$7&amp;入力シート!C39&amp;".V2"&amp;" | "&amp;"md "&amp;入力シート!$G$10&amp;入力シート!C39,"")</f>
        <v/>
      </c>
    </row>
    <row r="27" spans="1:3" x14ac:dyDescent="0.15">
      <c r="A27" t="str">
        <f t="shared" si="1"/>
        <v/>
      </c>
      <c r="B27" t="str">
        <f t="shared" si="0"/>
        <v>pause</v>
      </c>
      <c r="C27" t="str">
        <f>IF(入力シート!C40&lt;&gt;"","md "&amp;入力シート!$G$7&amp;入力シート!C40&amp;" | "&amp;"md "&amp;入力シート!$G$7&amp;入力シート!C40&amp;".V2"&amp;" | "&amp;"md "&amp;入力シート!$G$10&amp;入力シート!C40,"")</f>
        <v/>
      </c>
    </row>
    <row r="28" spans="1:3" x14ac:dyDescent="0.15">
      <c r="A28" t="str">
        <f t="shared" si="1"/>
        <v/>
      </c>
      <c r="B28" t="str">
        <f t="shared" si="0"/>
        <v>pause</v>
      </c>
      <c r="C28" t="str">
        <f>IF(入力シート!C41&lt;&gt;"","md "&amp;入力シート!$G$7&amp;入力シート!C41&amp;" | "&amp;"md "&amp;入力シート!$G$7&amp;入力シート!C41&amp;".V2"&amp;" | "&amp;"md "&amp;入力シート!$G$10&amp;入力シート!C41,"")</f>
        <v/>
      </c>
    </row>
    <row r="29" spans="1:3" x14ac:dyDescent="0.15">
      <c r="A29" t="str">
        <f t="shared" si="1"/>
        <v/>
      </c>
      <c r="B29" t="str">
        <f t="shared" si="0"/>
        <v>pause</v>
      </c>
      <c r="C29" t="str">
        <f>IF(入力シート!C42&lt;&gt;"","md "&amp;入力シート!$G$7&amp;入力シート!C42&amp;" | "&amp;"md "&amp;入力シート!$G$7&amp;入力シート!C42&amp;".V2"&amp;" | "&amp;"md "&amp;入力シート!$G$10&amp;入力シート!C42,"")</f>
        <v/>
      </c>
    </row>
    <row r="30" spans="1:3" x14ac:dyDescent="0.15">
      <c r="A30" t="str">
        <f t="shared" si="1"/>
        <v/>
      </c>
      <c r="B30" t="str">
        <f t="shared" si="0"/>
        <v>pause</v>
      </c>
      <c r="C30" t="str">
        <f>IF(入力シート!C43&lt;&gt;"","md "&amp;入力シート!$G$7&amp;入力シート!C43&amp;" | "&amp;"md "&amp;入力シート!$G$7&amp;入力シート!C43&amp;".V2"&amp;" | "&amp;"md "&amp;入力シート!$G$10&amp;入力シート!C43,"")</f>
        <v/>
      </c>
    </row>
    <row r="31" spans="1:3" x14ac:dyDescent="0.15">
      <c r="A31" t="str">
        <f t="shared" si="1"/>
        <v/>
      </c>
      <c r="B31" t="str">
        <f t="shared" si="0"/>
        <v>pause</v>
      </c>
      <c r="C31" t="str">
        <f>IF(入力シート!C44&lt;&gt;"","md "&amp;入力シート!$G$7&amp;入力シート!C44&amp;" | "&amp;"md "&amp;入力シート!$G$7&amp;入力シート!C44&amp;".V2"&amp;" | "&amp;"md "&amp;入力シート!$G$10&amp;入力シート!C44,"")</f>
        <v/>
      </c>
    </row>
    <row r="32" spans="1:3" x14ac:dyDescent="0.15">
      <c r="A32" t="str">
        <f t="shared" si="1"/>
        <v/>
      </c>
      <c r="B32" t="str">
        <f t="shared" si="0"/>
        <v>pause</v>
      </c>
      <c r="C32" t="str">
        <f>IF(入力シート!C45&lt;&gt;"","md "&amp;入力シート!$G$7&amp;入力シート!C45&amp;" | "&amp;"md "&amp;入力シート!$G$7&amp;入力シート!C45&amp;".V2"&amp;" | "&amp;"md "&amp;入力シート!$G$10&amp;入力シート!C45,"")</f>
        <v/>
      </c>
    </row>
    <row r="33" spans="1:3" x14ac:dyDescent="0.15">
      <c r="A33" t="str">
        <f t="shared" si="1"/>
        <v/>
      </c>
      <c r="B33" t="str">
        <f t="shared" si="0"/>
        <v>pause</v>
      </c>
      <c r="C33" t="str">
        <f>IF(入力シート!C46&lt;&gt;"","md "&amp;入力シート!$G$7&amp;入力シート!C46&amp;" | "&amp;"md "&amp;入力シート!$G$7&amp;入力シート!C46&amp;".V2"&amp;" | "&amp;"md "&amp;入力シート!$G$10&amp;入力シート!C46,"")</f>
        <v/>
      </c>
    </row>
    <row r="34" spans="1:3" x14ac:dyDescent="0.15">
      <c r="A34" t="str">
        <f t="shared" si="1"/>
        <v/>
      </c>
      <c r="B34" t="str">
        <f t="shared" si="0"/>
        <v>pause</v>
      </c>
      <c r="C34" t="str">
        <f>IF(入力シート!C47&lt;&gt;"","md "&amp;入力シート!$G$7&amp;入力シート!C47&amp;" | "&amp;"md "&amp;入力シート!$G$7&amp;入力シート!C47&amp;".V2"&amp;" | "&amp;"md "&amp;入力シート!$G$10&amp;入力シート!C47,"")</f>
        <v/>
      </c>
    </row>
    <row r="35" spans="1:3" x14ac:dyDescent="0.15">
      <c r="A35" t="str">
        <f t="shared" si="1"/>
        <v/>
      </c>
      <c r="B35" t="str">
        <f t="shared" si="0"/>
        <v>pause</v>
      </c>
      <c r="C35" t="str">
        <f>IF(入力シート!C48&lt;&gt;"","md "&amp;入力シート!$G$7&amp;入力シート!C48&amp;" | "&amp;"md "&amp;入力シート!$G$7&amp;入力シート!C48&amp;".V2"&amp;" | "&amp;"md "&amp;入力シート!$G$10&amp;入力シート!C48,"")</f>
        <v/>
      </c>
    </row>
    <row r="36" spans="1:3" x14ac:dyDescent="0.15">
      <c r="A36" t="str">
        <f t="shared" si="1"/>
        <v/>
      </c>
      <c r="B36" t="str">
        <f t="shared" si="0"/>
        <v>pause</v>
      </c>
      <c r="C36" t="str">
        <f>IF(入力シート!C49&lt;&gt;"","md "&amp;入力シート!$G$7&amp;入力シート!C49&amp;" | "&amp;"md "&amp;入力シート!$G$7&amp;入力シート!C49&amp;".V2"&amp;" | "&amp;"md "&amp;入力シート!$G$10&amp;入力シート!C49,"")</f>
        <v/>
      </c>
    </row>
    <row r="37" spans="1:3" x14ac:dyDescent="0.15">
      <c r="A37" t="str">
        <f t="shared" si="1"/>
        <v/>
      </c>
      <c r="B37" t="str">
        <f t="shared" si="0"/>
        <v>pause</v>
      </c>
      <c r="C37" t="str">
        <f>IF(入力シート!C50&lt;&gt;"","md "&amp;入力シート!$G$7&amp;入力シート!C50&amp;" | "&amp;"md "&amp;入力シート!$G$7&amp;入力シート!C50&amp;".V2"&amp;" | "&amp;"md "&amp;入力シート!$G$10&amp;入力シート!C50,"")</f>
        <v/>
      </c>
    </row>
    <row r="38" spans="1:3" x14ac:dyDescent="0.15">
      <c r="A38" t="str">
        <f t="shared" si="1"/>
        <v/>
      </c>
      <c r="B38" t="str">
        <f t="shared" si="0"/>
        <v>pause</v>
      </c>
      <c r="C38" t="str">
        <f>IF(入力シート!C51&lt;&gt;"","md "&amp;入力シート!$G$7&amp;入力シート!C51&amp;" | "&amp;"md "&amp;入力シート!$G$7&amp;入力シート!C51&amp;".V2"&amp;" | "&amp;"md "&amp;入力シート!$G$10&amp;入力シート!C51,"")</f>
        <v/>
      </c>
    </row>
    <row r="39" spans="1:3" x14ac:dyDescent="0.15">
      <c r="A39" t="str">
        <f t="shared" si="1"/>
        <v/>
      </c>
      <c r="B39" t="str">
        <f t="shared" si="0"/>
        <v>pause</v>
      </c>
      <c r="C39" t="str">
        <f>IF(入力シート!C52&lt;&gt;"","md "&amp;入力シート!$G$7&amp;入力シート!C52&amp;" | "&amp;"md "&amp;入力シート!$G$7&amp;入力シート!C52&amp;".V2"&amp;" | "&amp;"md "&amp;入力シート!$G$10&amp;入力シート!C52,"")</f>
        <v/>
      </c>
    </row>
    <row r="40" spans="1:3" x14ac:dyDescent="0.15">
      <c r="A40" t="str">
        <f t="shared" si="1"/>
        <v/>
      </c>
      <c r="B40" t="str">
        <f t="shared" si="0"/>
        <v>pause</v>
      </c>
      <c r="C40" t="str">
        <f>IF(入力シート!C53&lt;&gt;"","md "&amp;入力シート!$G$7&amp;入力シート!C53&amp;" | "&amp;"md "&amp;入力シート!$G$7&amp;入力シート!C53&amp;".V2"&amp;" | "&amp;"md "&amp;入力シート!$G$10&amp;入力シート!C53,"")</f>
        <v/>
      </c>
    </row>
    <row r="41" spans="1:3" x14ac:dyDescent="0.15">
      <c r="A41" t="str">
        <f t="shared" si="1"/>
        <v/>
      </c>
      <c r="B41" t="str">
        <f t="shared" si="0"/>
        <v>pause</v>
      </c>
      <c r="C41" t="str">
        <f>IF(入力シート!C54&lt;&gt;"","md "&amp;入力シート!$G$7&amp;入力シート!C54&amp;" | "&amp;"md "&amp;入力シート!$G$7&amp;入力シート!C54&amp;".V2"&amp;" | "&amp;"md "&amp;入力シート!$G$10&amp;入力シート!C54,"")</f>
        <v/>
      </c>
    </row>
    <row r="42" spans="1:3" x14ac:dyDescent="0.15">
      <c r="A42" t="str">
        <f t="shared" si="1"/>
        <v/>
      </c>
      <c r="B42" t="str">
        <f t="shared" si="0"/>
        <v>pause</v>
      </c>
      <c r="C42" t="str">
        <f>IF(入力シート!C55&lt;&gt;"","md "&amp;入力シート!$G$7&amp;入力シート!C55&amp;" | "&amp;"md "&amp;入力シート!$G$7&amp;入力シート!C55&amp;".V2"&amp;" | "&amp;"md "&amp;入力シート!$G$10&amp;入力シート!C55,"")</f>
        <v/>
      </c>
    </row>
    <row r="43" spans="1:3" x14ac:dyDescent="0.15">
      <c r="A43" t="str">
        <f t="shared" si="1"/>
        <v/>
      </c>
      <c r="B43" t="str">
        <f t="shared" si="0"/>
        <v>pause</v>
      </c>
      <c r="C43" t="str">
        <f>IF(入力シート!C56&lt;&gt;"","md "&amp;入力シート!$G$7&amp;入力シート!C56&amp;" | "&amp;"md "&amp;入力シート!$G$7&amp;入力シート!C56&amp;".V2"&amp;" | "&amp;"md "&amp;入力シート!$G$10&amp;入力シート!C56,"")</f>
        <v/>
      </c>
    </row>
    <row r="44" spans="1:3" x14ac:dyDescent="0.15">
      <c r="A44" t="str">
        <f t="shared" si="1"/>
        <v/>
      </c>
      <c r="B44" t="str">
        <f t="shared" si="0"/>
        <v>pause</v>
      </c>
      <c r="C44" t="str">
        <f>IF(入力シート!C57&lt;&gt;"","md "&amp;入力シート!$G$7&amp;入力シート!C57&amp;" | "&amp;"md "&amp;入力シート!$G$7&amp;入力シート!C57&amp;".V2"&amp;" | "&amp;"md "&amp;入力シート!$G$10&amp;入力シート!C57,"")</f>
        <v/>
      </c>
    </row>
    <row r="45" spans="1:3" x14ac:dyDescent="0.15">
      <c r="A45" t="str">
        <f t="shared" si="1"/>
        <v/>
      </c>
      <c r="B45" t="str">
        <f t="shared" si="0"/>
        <v>pause</v>
      </c>
      <c r="C45" t="str">
        <f>IF(入力シート!C58&lt;&gt;"","md "&amp;入力シート!$G$7&amp;入力シート!C58&amp;" | "&amp;"md "&amp;入力シート!$G$7&amp;入力シート!C58&amp;".V2"&amp;" | "&amp;"md "&amp;入力シート!$G$10&amp;入力シート!C58,"")</f>
        <v/>
      </c>
    </row>
    <row r="46" spans="1:3" x14ac:dyDescent="0.15">
      <c r="A46" t="str">
        <f t="shared" si="1"/>
        <v/>
      </c>
      <c r="B46" t="str">
        <f t="shared" si="0"/>
        <v>pause</v>
      </c>
      <c r="C46" t="str">
        <f>IF(入力シート!C59&lt;&gt;"","md "&amp;入力シート!$G$7&amp;入力シート!C59&amp;" | "&amp;"md "&amp;入力シート!$G$7&amp;入力シート!C59&amp;".V2"&amp;" | "&amp;"md "&amp;入力シート!$G$10&amp;入力シート!C59,"")</f>
        <v/>
      </c>
    </row>
    <row r="47" spans="1:3" x14ac:dyDescent="0.15">
      <c r="A47" t="str">
        <f t="shared" si="1"/>
        <v/>
      </c>
      <c r="B47" t="str">
        <f t="shared" si="0"/>
        <v>pause</v>
      </c>
      <c r="C47" t="str">
        <f>IF(入力シート!C60&lt;&gt;"","md "&amp;入力シート!$G$7&amp;入力シート!C60&amp;" | "&amp;"md "&amp;入力シート!$G$7&amp;入力シート!C60&amp;".V2"&amp;" | "&amp;"md "&amp;入力シート!$G$10&amp;入力シート!C60,"")</f>
        <v/>
      </c>
    </row>
    <row r="48" spans="1:3" x14ac:dyDescent="0.15">
      <c r="A48" t="str">
        <f t="shared" si="1"/>
        <v/>
      </c>
      <c r="B48" t="str">
        <f t="shared" si="0"/>
        <v>pause</v>
      </c>
      <c r="C48" t="str">
        <f>IF(入力シート!C61&lt;&gt;"","md "&amp;入力シート!$G$7&amp;入力シート!C61&amp;" | "&amp;"md "&amp;入力シート!$G$7&amp;入力シート!C61&amp;".V2"&amp;" | "&amp;"md "&amp;入力シート!$G$10&amp;入力シート!C61,"")</f>
        <v/>
      </c>
    </row>
    <row r="49" spans="1:3" x14ac:dyDescent="0.15">
      <c r="A49" t="str">
        <f t="shared" si="1"/>
        <v/>
      </c>
      <c r="B49" t="str">
        <f t="shared" si="0"/>
        <v>pause</v>
      </c>
      <c r="C49" t="str">
        <f>IF(入力シート!C62&lt;&gt;"","md "&amp;入力シート!$G$7&amp;入力シート!C62&amp;" | "&amp;"md "&amp;入力シート!$G$7&amp;入力シート!C62&amp;".V2"&amp;" | "&amp;"md "&amp;入力シート!$G$10&amp;入力シート!C62,"")</f>
        <v/>
      </c>
    </row>
    <row r="50" spans="1:3" x14ac:dyDescent="0.15">
      <c r="A50" t="str">
        <f t="shared" si="1"/>
        <v/>
      </c>
      <c r="B50" t="str">
        <f t="shared" si="0"/>
        <v>pause</v>
      </c>
      <c r="C50" t="str">
        <f>IF(入力シート!C63&lt;&gt;"","md "&amp;入力シート!$G$7&amp;入力シート!C63&amp;" | "&amp;"md "&amp;入力シート!$G$7&amp;入力シート!C63&amp;".V2"&amp;" | "&amp;"md "&amp;入力シート!$G$10&amp;入力シート!C63,"")</f>
        <v/>
      </c>
    </row>
    <row r="51" spans="1:3" x14ac:dyDescent="0.15">
      <c r="A51" t="str">
        <f t="shared" si="1"/>
        <v/>
      </c>
      <c r="B51" t="str">
        <f t="shared" si="0"/>
        <v>pause</v>
      </c>
      <c r="C51" t="str">
        <f>IF(入力シート!C64&lt;&gt;"","md "&amp;入力シート!$G$7&amp;入力シート!C64&amp;" | "&amp;"md "&amp;入力シート!$G$7&amp;入力シート!C64&amp;".V2"&amp;" | "&amp;"md "&amp;入力シート!$G$10&amp;入力シート!C64,"")</f>
        <v/>
      </c>
    </row>
    <row r="52" spans="1:3" x14ac:dyDescent="0.15">
      <c r="A52" t="str">
        <f t="shared" si="1"/>
        <v/>
      </c>
      <c r="B52" t="str">
        <f t="shared" si="0"/>
        <v>pause</v>
      </c>
      <c r="C52" t="str">
        <f>IF(入力シート!C65&lt;&gt;"","md "&amp;入力シート!$G$7&amp;入力シート!C65&amp;" | "&amp;"md "&amp;入力シート!$G$7&amp;入力シート!C65&amp;".V2"&amp;" | "&amp;"md "&amp;入力シート!$G$10&amp;入力シート!C65,"")</f>
        <v/>
      </c>
    </row>
    <row r="53" spans="1:3" x14ac:dyDescent="0.15">
      <c r="A53" t="str">
        <f t="shared" si="1"/>
        <v/>
      </c>
      <c r="B53" t="str">
        <f t="shared" si="0"/>
        <v>pause</v>
      </c>
      <c r="C53" t="str">
        <f>IF(入力シート!C66&lt;&gt;"","md "&amp;入力シート!$G$7&amp;入力シート!C66&amp;" | "&amp;"md "&amp;入力シート!$G$7&amp;入力シート!C66&amp;".V2"&amp;" | "&amp;"md "&amp;入力シート!$G$10&amp;入力シート!C66,"")</f>
        <v/>
      </c>
    </row>
    <row r="54" spans="1:3" x14ac:dyDescent="0.15">
      <c r="A54" t="str">
        <f t="shared" si="1"/>
        <v/>
      </c>
      <c r="B54" t="str">
        <f t="shared" si="0"/>
        <v>pause</v>
      </c>
      <c r="C54" t="str">
        <f>IF(入力シート!C67&lt;&gt;"","md "&amp;入力シート!$G$7&amp;入力シート!C67&amp;" | "&amp;"md "&amp;入力シート!$G$7&amp;入力シート!C67&amp;".V2"&amp;" | "&amp;"md "&amp;入力シート!$G$10&amp;入力シート!C67,"")</f>
        <v/>
      </c>
    </row>
    <row r="55" spans="1:3" x14ac:dyDescent="0.15">
      <c r="A55" t="str">
        <f t="shared" si="1"/>
        <v/>
      </c>
      <c r="B55" t="str">
        <f t="shared" si="0"/>
        <v>pause</v>
      </c>
      <c r="C55" t="str">
        <f>IF(入力シート!C68&lt;&gt;"","md "&amp;入力シート!$G$7&amp;入力シート!C68&amp;" | "&amp;"md "&amp;入力シート!$G$7&amp;入力シート!C68&amp;".V2"&amp;" | "&amp;"md "&amp;入力シート!$G$10&amp;入力シート!C68,"")</f>
        <v/>
      </c>
    </row>
    <row r="56" spans="1:3" x14ac:dyDescent="0.15">
      <c r="A56" t="str">
        <f t="shared" si="1"/>
        <v/>
      </c>
      <c r="B56" t="str">
        <f t="shared" si="0"/>
        <v>pause</v>
      </c>
      <c r="C56" t="str">
        <f>IF(入力シート!C69&lt;&gt;"","md "&amp;入力シート!$G$7&amp;入力シート!C69&amp;" | "&amp;"md "&amp;入力シート!$G$7&amp;入力シート!C69&amp;".V2"&amp;" | "&amp;"md "&amp;入力シート!$G$10&amp;入力シート!C69,"")</f>
        <v/>
      </c>
    </row>
    <row r="57" spans="1:3" x14ac:dyDescent="0.15">
      <c r="A57" t="str">
        <f t="shared" si="1"/>
        <v/>
      </c>
      <c r="B57" t="str">
        <f t="shared" si="0"/>
        <v>pause</v>
      </c>
      <c r="C57" t="str">
        <f>IF(入力シート!C70&lt;&gt;"","md "&amp;入力シート!$G$7&amp;入力シート!C70&amp;" | "&amp;"md "&amp;入力シート!$G$7&amp;入力シート!C70&amp;".V2"&amp;" | "&amp;"md "&amp;入力シート!$G$10&amp;入力シート!C70,"")</f>
        <v/>
      </c>
    </row>
    <row r="58" spans="1:3" x14ac:dyDescent="0.15">
      <c r="A58" t="str">
        <f t="shared" si="1"/>
        <v/>
      </c>
      <c r="B58" t="str">
        <f t="shared" si="0"/>
        <v>pause</v>
      </c>
      <c r="C58" t="str">
        <f>IF(入力シート!C71&lt;&gt;"","md "&amp;入力シート!$G$7&amp;入力シート!C71&amp;" | "&amp;"md "&amp;入力シート!$G$7&amp;入力シート!C71&amp;".V2"&amp;" | "&amp;"md "&amp;入力シート!$G$10&amp;入力シート!C71,"")</f>
        <v/>
      </c>
    </row>
    <row r="59" spans="1:3" x14ac:dyDescent="0.15">
      <c r="A59" t="str">
        <f t="shared" si="1"/>
        <v/>
      </c>
      <c r="B59" t="str">
        <f t="shared" si="0"/>
        <v>pause</v>
      </c>
      <c r="C59" t="str">
        <f>IF(入力シート!C72&lt;&gt;"","md "&amp;入力シート!$G$7&amp;入力シート!C72&amp;" | "&amp;"md "&amp;入力シート!$G$7&amp;入力シート!C72&amp;".V2"&amp;" | "&amp;"md "&amp;入力シート!$G$10&amp;入力シート!C72,"")</f>
        <v/>
      </c>
    </row>
    <row r="60" spans="1:3" x14ac:dyDescent="0.15">
      <c r="A60" t="str">
        <f t="shared" si="1"/>
        <v/>
      </c>
      <c r="B60" t="str">
        <f t="shared" si="0"/>
        <v>pause</v>
      </c>
      <c r="C60" t="str">
        <f>IF(入力シート!C73&lt;&gt;"","md "&amp;入力シート!$G$7&amp;入力シート!C73&amp;" | "&amp;"md "&amp;入力シート!$G$7&amp;入力シート!C73&amp;".V2"&amp;" | "&amp;"md "&amp;入力シート!$G$10&amp;入力シート!C73,"")</f>
        <v/>
      </c>
    </row>
    <row r="61" spans="1:3" x14ac:dyDescent="0.15">
      <c r="A61" t="str">
        <f t="shared" si="1"/>
        <v/>
      </c>
      <c r="B61" t="str">
        <f t="shared" si="0"/>
        <v>pause</v>
      </c>
      <c r="C61" t="str">
        <f>IF(入力シート!C74&lt;&gt;"","md "&amp;入力シート!$G$7&amp;入力シート!C74&amp;" | "&amp;"md "&amp;入力シート!$G$7&amp;入力シート!C74&amp;".V2"&amp;" | "&amp;"md "&amp;入力シート!$G$10&amp;入力シート!C74,"")</f>
        <v/>
      </c>
    </row>
    <row r="62" spans="1:3" x14ac:dyDescent="0.15">
      <c r="A62" t="str">
        <f t="shared" si="1"/>
        <v/>
      </c>
      <c r="B62" t="str">
        <f t="shared" si="0"/>
        <v>pause</v>
      </c>
      <c r="C62" t="str">
        <f>IF(入力シート!C75&lt;&gt;"","md "&amp;入力シート!$G$7&amp;入力シート!C75&amp;" | "&amp;"md "&amp;入力シート!$G$7&amp;入力シート!C75&amp;".V2"&amp;" | "&amp;"md "&amp;入力シート!$G$10&amp;入力シート!C75,"")</f>
        <v/>
      </c>
    </row>
    <row r="63" spans="1:3" x14ac:dyDescent="0.15">
      <c r="A63" t="str">
        <f t="shared" si="1"/>
        <v/>
      </c>
      <c r="B63" t="str">
        <f t="shared" si="0"/>
        <v>pause</v>
      </c>
      <c r="C63" t="str">
        <f>IF(入力シート!C76&lt;&gt;"","md "&amp;入力シート!$G$7&amp;入力シート!C76&amp;" | "&amp;"md "&amp;入力シート!$G$7&amp;入力シート!C76&amp;".V2"&amp;" | "&amp;"md "&amp;入力シート!$G$10&amp;入力シート!C76,"")</f>
        <v/>
      </c>
    </row>
    <row r="64" spans="1:3" x14ac:dyDescent="0.15">
      <c r="A64" t="str">
        <f t="shared" si="1"/>
        <v/>
      </c>
      <c r="B64" t="str">
        <f t="shared" si="0"/>
        <v>pause</v>
      </c>
      <c r="C64" t="str">
        <f>IF(入力シート!C77&lt;&gt;"","md "&amp;入力シート!$G$7&amp;入力シート!C77&amp;" | "&amp;"md "&amp;入力シート!$G$7&amp;入力シート!C77&amp;".V2"&amp;" | "&amp;"md "&amp;入力シート!$G$10&amp;入力シート!C77,"")</f>
        <v/>
      </c>
    </row>
    <row r="65" spans="1:3" x14ac:dyDescent="0.15">
      <c r="A65" t="str">
        <f t="shared" si="1"/>
        <v/>
      </c>
      <c r="B65" t="str">
        <f t="shared" si="0"/>
        <v>pause</v>
      </c>
      <c r="C65" t="str">
        <f>IF(入力シート!C78&lt;&gt;"","md "&amp;入力シート!$G$7&amp;入力シート!C78&amp;" | "&amp;"md "&amp;入力シート!$G$7&amp;入力シート!C78&amp;".V2"&amp;" | "&amp;"md "&amp;入力シート!$G$10&amp;入力シート!C78,"")</f>
        <v/>
      </c>
    </row>
    <row r="66" spans="1:3" x14ac:dyDescent="0.15">
      <c r="A66" t="str">
        <f t="shared" si="1"/>
        <v/>
      </c>
      <c r="B66" t="str">
        <f t="shared" ref="B66:B101" si="2">IF(C66&lt;&gt;"",C66,"pause")</f>
        <v>pause</v>
      </c>
      <c r="C66" t="str">
        <f>IF(入力シート!C79&lt;&gt;"","md "&amp;入力シート!$G$7&amp;入力シート!C79&amp;" | "&amp;"md "&amp;入力シート!$G$7&amp;入力シート!C79&amp;".V2"&amp;" | "&amp;"md "&amp;入力シート!$G$10&amp;入力シート!C79,"")</f>
        <v/>
      </c>
    </row>
    <row r="67" spans="1:3" x14ac:dyDescent="0.15">
      <c r="A67" t="str">
        <f t="shared" ref="A67:A101" si="3">IF(B66=B67,"",IF(B67&lt;&gt;"",B67,"pause"))</f>
        <v/>
      </c>
      <c r="B67" t="str">
        <f t="shared" si="2"/>
        <v>pause</v>
      </c>
      <c r="C67" t="str">
        <f>IF(入力シート!C80&lt;&gt;"","md "&amp;入力シート!$G$7&amp;入力シート!C80&amp;" | "&amp;"md "&amp;入力シート!$G$7&amp;入力シート!C80&amp;".V2"&amp;" | "&amp;"md "&amp;入力シート!$G$10&amp;入力シート!C80,"")</f>
        <v/>
      </c>
    </row>
    <row r="68" spans="1:3" x14ac:dyDescent="0.15">
      <c r="A68" t="str">
        <f t="shared" si="3"/>
        <v/>
      </c>
      <c r="B68" t="str">
        <f t="shared" si="2"/>
        <v>pause</v>
      </c>
      <c r="C68" t="str">
        <f>IF(入力シート!C81&lt;&gt;"","md "&amp;入力シート!$G$7&amp;入力シート!C81&amp;" | "&amp;"md "&amp;入力シート!$G$7&amp;入力シート!C81&amp;".V2"&amp;" | "&amp;"md "&amp;入力シート!$G$10&amp;入力シート!C81,"")</f>
        <v/>
      </c>
    </row>
    <row r="69" spans="1:3" x14ac:dyDescent="0.15">
      <c r="A69" t="str">
        <f t="shared" si="3"/>
        <v/>
      </c>
      <c r="B69" t="str">
        <f t="shared" si="2"/>
        <v>pause</v>
      </c>
      <c r="C69" t="str">
        <f>IF(入力シート!C82&lt;&gt;"","md "&amp;入力シート!$G$7&amp;入力シート!C82&amp;" | "&amp;"md "&amp;入力シート!$G$7&amp;入力シート!C82&amp;".V2"&amp;" | "&amp;"md "&amp;入力シート!$G$10&amp;入力シート!C82,"")</f>
        <v/>
      </c>
    </row>
    <row r="70" spans="1:3" x14ac:dyDescent="0.15">
      <c r="A70" t="str">
        <f t="shared" si="3"/>
        <v/>
      </c>
      <c r="B70" t="str">
        <f t="shared" si="2"/>
        <v>pause</v>
      </c>
      <c r="C70" t="str">
        <f>IF(入力シート!C83&lt;&gt;"","md "&amp;入力シート!$G$7&amp;入力シート!C83&amp;" | "&amp;"md "&amp;入力シート!$G$7&amp;入力シート!C83&amp;".V2"&amp;" | "&amp;"md "&amp;入力シート!$G$10&amp;入力シート!C83,"")</f>
        <v/>
      </c>
    </row>
    <row r="71" spans="1:3" x14ac:dyDescent="0.15">
      <c r="A71" t="str">
        <f t="shared" si="3"/>
        <v/>
      </c>
      <c r="B71" t="str">
        <f t="shared" si="2"/>
        <v>pause</v>
      </c>
      <c r="C71" t="str">
        <f>IF(入力シート!C84&lt;&gt;"","md "&amp;入力シート!$G$7&amp;入力シート!C84&amp;" | "&amp;"md "&amp;入力シート!$G$7&amp;入力シート!C84&amp;".V2"&amp;" | "&amp;"md "&amp;入力シート!$G$10&amp;入力シート!C84,"")</f>
        <v/>
      </c>
    </row>
    <row r="72" spans="1:3" x14ac:dyDescent="0.15">
      <c r="A72" t="str">
        <f t="shared" si="3"/>
        <v/>
      </c>
      <c r="B72" t="str">
        <f t="shared" si="2"/>
        <v>pause</v>
      </c>
      <c r="C72" t="str">
        <f>IF(入力シート!C85&lt;&gt;"","md "&amp;入力シート!$G$7&amp;入力シート!C85&amp;" | "&amp;"md "&amp;入力シート!$G$7&amp;入力シート!C85&amp;".V2"&amp;" | "&amp;"md "&amp;入力シート!$G$10&amp;入力シート!C85,"")</f>
        <v/>
      </c>
    </row>
    <row r="73" spans="1:3" x14ac:dyDescent="0.15">
      <c r="A73" t="str">
        <f t="shared" si="3"/>
        <v/>
      </c>
      <c r="B73" t="str">
        <f t="shared" si="2"/>
        <v>pause</v>
      </c>
      <c r="C73" t="str">
        <f>IF(入力シート!C86&lt;&gt;"","md "&amp;入力シート!$G$7&amp;入力シート!C86&amp;" | "&amp;"md "&amp;入力シート!$G$7&amp;入力シート!C86&amp;".V2"&amp;" | "&amp;"md "&amp;入力シート!$G$10&amp;入力シート!C86,"")</f>
        <v/>
      </c>
    </row>
    <row r="74" spans="1:3" x14ac:dyDescent="0.15">
      <c r="A74" t="str">
        <f t="shared" si="3"/>
        <v/>
      </c>
      <c r="B74" t="str">
        <f t="shared" si="2"/>
        <v>pause</v>
      </c>
      <c r="C74" t="str">
        <f>IF(入力シート!C87&lt;&gt;"","md "&amp;入力シート!$G$7&amp;入力シート!C87&amp;" | "&amp;"md "&amp;入力シート!$G$7&amp;入力シート!C87&amp;".V2"&amp;" | "&amp;"md "&amp;入力シート!$G$10&amp;入力シート!C87,"")</f>
        <v/>
      </c>
    </row>
    <row r="75" spans="1:3" x14ac:dyDescent="0.15">
      <c r="A75" t="str">
        <f t="shared" si="3"/>
        <v/>
      </c>
      <c r="B75" t="str">
        <f t="shared" si="2"/>
        <v>pause</v>
      </c>
      <c r="C75" t="str">
        <f>IF(入力シート!C88&lt;&gt;"","md "&amp;入力シート!$G$7&amp;入力シート!C88&amp;" | "&amp;"md "&amp;入力シート!$G$7&amp;入力シート!C88&amp;".V2"&amp;" | "&amp;"md "&amp;入力シート!$G$10&amp;入力シート!C88,"")</f>
        <v/>
      </c>
    </row>
    <row r="76" spans="1:3" x14ac:dyDescent="0.15">
      <c r="A76" t="str">
        <f t="shared" si="3"/>
        <v/>
      </c>
      <c r="B76" t="str">
        <f t="shared" si="2"/>
        <v>pause</v>
      </c>
      <c r="C76" t="str">
        <f>IF(入力シート!C89&lt;&gt;"","md "&amp;入力シート!$G$7&amp;入力シート!C89&amp;" | "&amp;"md "&amp;入力シート!$G$7&amp;入力シート!C89&amp;".V2"&amp;" | "&amp;"md "&amp;入力シート!$G$10&amp;入力シート!C89,"")</f>
        <v/>
      </c>
    </row>
    <row r="77" spans="1:3" x14ac:dyDescent="0.15">
      <c r="A77" t="str">
        <f t="shared" si="3"/>
        <v/>
      </c>
      <c r="B77" t="str">
        <f t="shared" si="2"/>
        <v>pause</v>
      </c>
      <c r="C77" t="str">
        <f>IF(入力シート!C90&lt;&gt;"","md "&amp;入力シート!$G$7&amp;入力シート!C90&amp;" | "&amp;"md "&amp;入力シート!$G$7&amp;入力シート!C90&amp;".V2"&amp;" | "&amp;"md "&amp;入力シート!$G$10&amp;入力シート!C90,"")</f>
        <v/>
      </c>
    </row>
    <row r="78" spans="1:3" x14ac:dyDescent="0.15">
      <c r="A78" t="str">
        <f t="shared" si="3"/>
        <v/>
      </c>
      <c r="B78" t="str">
        <f t="shared" si="2"/>
        <v>pause</v>
      </c>
      <c r="C78" t="str">
        <f>IF(入力シート!C91&lt;&gt;"","md "&amp;入力シート!$G$7&amp;入力シート!C91&amp;" | "&amp;"md "&amp;入力シート!$G$7&amp;入力シート!C91&amp;".V2"&amp;" | "&amp;"md "&amp;入力シート!$G$10&amp;入力シート!C91,"")</f>
        <v/>
      </c>
    </row>
    <row r="79" spans="1:3" x14ac:dyDescent="0.15">
      <c r="A79" t="str">
        <f t="shared" si="3"/>
        <v/>
      </c>
      <c r="B79" t="str">
        <f t="shared" si="2"/>
        <v>pause</v>
      </c>
      <c r="C79" t="str">
        <f>IF(入力シート!C92&lt;&gt;"","md "&amp;入力シート!$G$7&amp;入力シート!C92&amp;" | "&amp;"md "&amp;入力シート!$G$7&amp;入力シート!C92&amp;".V2"&amp;" | "&amp;"md "&amp;入力シート!$G$10&amp;入力シート!C92,"")</f>
        <v/>
      </c>
    </row>
    <row r="80" spans="1:3" x14ac:dyDescent="0.15">
      <c r="A80" t="str">
        <f t="shared" si="3"/>
        <v/>
      </c>
      <c r="B80" t="str">
        <f t="shared" si="2"/>
        <v>pause</v>
      </c>
      <c r="C80" t="str">
        <f>IF(入力シート!C93&lt;&gt;"","md "&amp;入力シート!$G$7&amp;入力シート!C93&amp;" | "&amp;"md "&amp;入力シート!$G$7&amp;入力シート!C93&amp;".V2"&amp;" | "&amp;"md "&amp;入力シート!$G$10&amp;入力シート!C93,"")</f>
        <v/>
      </c>
    </row>
    <row r="81" spans="1:3" x14ac:dyDescent="0.15">
      <c r="A81" t="str">
        <f t="shared" si="3"/>
        <v/>
      </c>
      <c r="B81" t="str">
        <f t="shared" si="2"/>
        <v>pause</v>
      </c>
      <c r="C81" t="str">
        <f>IF(入力シート!C94&lt;&gt;"","md "&amp;入力シート!$G$7&amp;入力シート!C94&amp;" | "&amp;"md "&amp;入力シート!$G$7&amp;入力シート!C94&amp;".V2"&amp;" | "&amp;"md "&amp;入力シート!$G$10&amp;入力シート!C94,"")</f>
        <v/>
      </c>
    </row>
    <row r="82" spans="1:3" x14ac:dyDescent="0.15">
      <c r="A82" t="str">
        <f t="shared" si="3"/>
        <v/>
      </c>
      <c r="B82" t="str">
        <f t="shared" si="2"/>
        <v>pause</v>
      </c>
      <c r="C82" t="str">
        <f>IF(入力シート!C95&lt;&gt;"","md "&amp;入力シート!$G$7&amp;入力シート!C95&amp;" | "&amp;"md "&amp;入力シート!$G$7&amp;入力シート!C95&amp;".V2"&amp;" | "&amp;"md "&amp;入力シート!$G$10&amp;入力シート!C95,"")</f>
        <v/>
      </c>
    </row>
    <row r="83" spans="1:3" x14ac:dyDescent="0.15">
      <c r="A83" t="str">
        <f t="shared" si="3"/>
        <v/>
      </c>
      <c r="B83" t="str">
        <f t="shared" si="2"/>
        <v>pause</v>
      </c>
      <c r="C83" t="str">
        <f>IF(入力シート!C96&lt;&gt;"","md "&amp;入力シート!$G$7&amp;入力シート!C96&amp;" | "&amp;"md "&amp;入力シート!$G$7&amp;入力シート!C96&amp;".V2"&amp;" | "&amp;"md "&amp;入力シート!$G$10&amp;入力シート!C96,"")</f>
        <v/>
      </c>
    </row>
    <row r="84" spans="1:3" x14ac:dyDescent="0.15">
      <c r="A84" t="str">
        <f t="shared" si="3"/>
        <v/>
      </c>
      <c r="B84" t="str">
        <f t="shared" si="2"/>
        <v>pause</v>
      </c>
      <c r="C84" t="str">
        <f>IF(入力シート!C97&lt;&gt;"","md "&amp;入力シート!$G$7&amp;入力シート!C97&amp;" | "&amp;"md "&amp;入力シート!$G$7&amp;入力シート!C97&amp;".V2"&amp;" | "&amp;"md "&amp;入力シート!$G$10&amp;入力シート!C97,"")</f>
        <v/>
      </c>
    </row>
    <row r="85" spans="1:3" x14ac:dyDescent="0.15">
      <c r="A85" t="str">
        <f t="shared" si="3"/>
        <v/>
      </c>
      <c r="B85" t="str">
        <f t="shared" si="2"/>
        <v>pause</v>
      </c>
      <c r="C85" t="str">
        <f>IF(入力シート!C98&lt;&gt;"","md "&amp;入力シート!$G$7&amp;入力シート!C98&amp;" | "&amp;"md "&amp;入力シート!$G$7&amp;入力シート!C98&amp;".V2"&amp;" | "&amp;"md "&amp;入力シート!$G$10&amp;入力シート!C98,"")</f>
        <v/>
      </c>
    </row>
    <row r="86" spans="1:3" x14ac:dyDescent="0.15">
      <c r="A86" t="str">
        <f t="shared" si="3"/>
        <v/>
      </c>
      <c r="B86" t="str">
        <f t="shared" si="2"/>
        <v>pause</v>
      </c>
      <c r="C86" t="str">
        <f>IF(入力シート!C99&lt;&gt;"","md "&amp;入力シート!$G$7&amp;入力シート!C99&amp;" | "&amp;"md "&amp;入力シート!$G$7&amp;入力シート!C99&amp;".V2"&amp;" | "&amp;"md "&amp;入力シート!$G$10&amp;入力シート!C99,"")</f>
        <v/>
      </c>
    </row>
    <row r="87" spans="1:3" x14ac:dyDescent="0.15">
      <c r="A87" t="str">
        <f t="shared" si="3"/>
        <v/>
      </c>
      <c r="B87" t="str">
        <f t="shared" si="2"/>
        <v>pause</v>
      </c>
      <c r="C87" t="str">
        <f>IF(入力シート!C100&lt;&gt;"","md "&amp;入力シート!$G$7&amp;入力シート!C100&amp;" | "&amp;"md "&amp;入力シート!$G$7&amp;入力シート!C100&amp;".V2"&amp;" | "&amp;"md "&amp;入力シート!$G$10&amp;入力シート!C100,"")</f>
        <v/>
      </c>
    </row>
    <row r="88" spans="1:3" x14ac:dyDescent="0.15">
      <c r="A88" t="str">
        <f t="shared" si="3"/>
        <v/>
      </c>
      <c r="B88" t="str">
        <f t="shared" si="2"/>
        <v>pause</v>
      </c>
      <c r="C88" t="str">
        <f>IF(入力シート!C101&lt;&gt;"","md "&amp;入力シート!$G$7&amp;入力シート!C101&amp;" | "&amp;"md "&amp;入力シート!$G$7&amp;入力シート!C101&amp;".V2"&amp;" | "&amp;"md "&amp;入力シート!$G$10&amp;入力シート!C101,"")</f>
        <v/>
      </c>
    </row>
    <row r="89" spans="1:3" x14ac:dyDescent="0.15">
      <c r="A89" t="str">
        <f t="shared" si="3"/>
        <v/>
      </c>
      <c r="B89" t="str">
        <f t="shared" si="2"/>
        <v>pause</v>
      </c>
      <c r="C89" t="str">
        <f>IF(入力シート!C102&lt;&gt;"","md "&amp;入力シート!$G$7&amp;入力シート!C102&amp;" | "&amp;"md "&amp;入力シート!$G$7&amp;入力シート!C102&amp;".V2"&amp;" | "&amp;"md "&amp;入力シート!$G$10&amp;入力シート!C102,"")</f>
        <v/>
      </c>
    </row>
    <row r="90" spans="1:3" x14ac:dyDescent="0.15">
      <c r="A90" t="str">
        <f t="shared" si="3"/>
        <v/>
      </c>
      <c r="B90" t="str">
        <f t="shared" si="2"/>
        <v>pause</v>
      </c>
      <c r="C90" t="str">
        <f>IF(入力シート!C103&lt;&gt;"","md "&amp;入力シート!$G$7&amp;入力シート!C103&amp;" | "&amp;"md "&amp;入力シート!$G$7&amp;入力シート!C103&amp;".V2"&amp;" | "&amp;"md "&amp;入力シート!$G$10&amp;入力シート!C103,"")</f>
        <v/>
      </c>
    </row>
    <row r="91" spans="1:3" x14ac:dyDescent="0.15">
      <c r="A91" t="str">
        <f t="shared" si="3"/>
        <v/>
      </c>
      <c r="B91" t="str">
        <f t="shared" si="2"/>
        <v>pause</v>
      </c>
      <c r="C91" t="str">
        <f>IF(入力シート!C104&lt;&gt;"","md "&amp;入力シート!$G$7&amp;入力シート!C104&amp;" | "&amp;"md "&amp;入力シート!$G$7&amp;入力シート!C104&amp;".V2"&amp;" | "&amp;"md "&amp;入力シート!$G$10&amp;入力シート!C104,"")</f>
        <v/>
      </c>
    </row>
    <row r="92" spans="1:3" x14ac:dyDescent="0.15">
      <c r="A92" t="str">
        <f t="shared" si="3"/>
        <v/>
      </c>
      <c r="B92" t="str">
        <f t="shared" si="2"/>
        <v>pause</v>
      </c>
      <c r="C92" t="str">
        <f>IF(入力シート!C105&lt;&gt;"","md "&amp;入力シート!$G$7&amp;入力シート!C105&amp;" | "&amp;"md "&amp;入力シート!$G$7&amp;入力シート!C105&amp;".V2"&amp;" | "&amp;"md "&amp;入力シート!$G$10&amp;入力シート!C105,"")</f>
        <v/>
      </c>
    </row>
    <row r="93" spans="1:3" x14ac:dyDescent="0.15">
      <c r="A93" t="str">
        <f t="shared" si="3"/>
        <v/>
      </c>
      <c r="B93" t="str">
        <f t="shared" si="2"/>
        <v>pause</v>
      </c>
      <c r="C93" t="str">
        <f>IF(入力シート!C106&lt;&gt;"","md "&amp;入力シート!$G$7&amp;入力シート!C106&amp;" | "&amp;"md "&amp;入力シート!$G$7&amp;入力シート!C106&amp;".V2"&amp;" | "&amp;"md "&amp;入力シート!$G$10&amp;入力シート!C106,"")</f>
        <v/>
      </c>
    </row>
    <row r="94" spans="1:3" x14ac:dyDescent="0.15">
      <c r="A94" t="str">
        <f t="shared" si="3"/>
        <v/>
      </c>
      <c r="B94" t="str">
        <f t="shared" si="2"/>
        <v>pause</v>
      </c>
      <c r="C94" t="str">
        <f>IF(入力シート!C107&lt;&gt;"","md "&amp;入力シート!$G$7&amp;入力シート!C107&amp;" | "&amp;"md "&amp;入力シート!$G$7&amp;入力シート!C107&amp;".V2"&amp;" | "&amp;"md "&amp;入力シート!$G$10&amp;入力シート!C107,"")</f>
        <v/>
      </c>
    </row>
    <row r="95" spans="1:3" x14ac:dyDescent="0.15">
      <c r="A95" t="str">
        <f t="shared" si="3"/>
        <v/>
      </c>
      <c r="B95" t="str">
        <f t="shared" si="2"/>
        <v>pause</v>
      </c>
      <c r="C95" t="str">
        <f>IF(入力シート!C108&lt;&gt;"","md "&amp;入力シート!$G$7&amp;入力シート!C108&amp;" | "&amp;"md "&amp;入力シート!$G$7&amp;入力シート!C108&amp;".V2"&amp;" | "&amp;"md "&amp;入力シート!$G$10&amp;入力シート!C108,"")</f>
        <v/>
      </c>
    </row>
    <row r="96" spans="1:3" x14ac:dyDescent="0.15">
      <c r="A96" t="str">
        <f t="shared" si="3"/>
        <v/>
      </c>
      <c r="B96" t="str">
        <f t="shared" si="2"/>
        <v>pause</v>
      </c>
      <c r="C96" t="str">
        <f>IF(入力シート!C109&lt;&gt;"","md "&amp;入力シート!$G$7&amp;入力シート!C109&amp;" | "&amp;"md "&amp;入力シート!$G$7&amp;入力シート!C109&amp;".V2"&amp;" | "&amp;"md "&amp;入力シート!$G$10&amp;入力シート!C109,"")</f>
        <v/>
      </c>
    </row>
    <row r="97" spans="1:3" x14ac:dyDescent="0.15">
      <c r="A97" t="str">
        <f t="shared" si="3"/>
        <v/>
      </c>
      <c r="B97" t="str">
        <f t="shared" si="2"/>
        <v>pause</v>
      </c>
      <c r="C97" t="str">
        <f>IF(入力シート!C110&lt;&gt;"","md "&amp;入力シート!$G$7&amp;入力シート!C110&amp;" | "&amp;"md "&amp;入力シート!$G$7&amp;入力シート!C110&amp;".V2"&amp;" | "&amp;"md "&amp;入力シート!$G$10&amp;入力シート!C110,"")</f>
        <v/>
      </c>
    </row>
    <row r="98" spans="1:3" x14ac:dyDescent="0.15">
      <c r="A98" t="str">
        <f t="shared" si="3"/>
        <v/>
      </c>
      <c r="B98" t="str">
        <f t="shared" si="2"/>
        <v>pause</v>
      </c>
      <c r="C98" t="str">
        <f>IF(入力シート!C111&lt;&gt;"","md "&amp;入力シート!$G$7&amp;入力シート!C111&amp;" | "&amp;"md "&amp;入力シート!$G$7&amp;入力シート!C111&amp;".V2"&amp;" | "&amp;"md "&amp;入力シート!$G$10&amp;入力シート!C111,"")</f>
        <v/>
      </c>
    </row>
    <row r="99" spans="1:3" x14ac:dyDescent="0.15">
      <c r="A99" t="str">
        <f t="shared" si="3"/>
        <v/>
      </c>
      <c r="B99" t="str">
        <f t="shared" si="2"/>
        <v>pause</v>
      </c>
      <c r="C99" t="str">
        <f>IF(入力シート!C112&lt;&gt;"","md "&amp;入力シート!$G$7&amp;入力シート!C112&amp;" | "&amp;"md "&amp;入力シート!$G$7&amp;入力シート!C112&amp;".V2"&amp;" | "&amp;"md "&amp;入力シート!$G$10&amp;入力シート!C112,"")</f>
        <v/>
      </c>
    </row>
    <row r="100" spans="1:3" x14ac:dyDescent="0.15">
      <c r="A100" t="str">
        <f t="shared" si="3"/>
        <v/>
      </c>
      <c r="B100" t="str">
        <f t="shared" si="2"/>
        <v>pause</v>
      </c>
      <c r="C100" t="str">
        <f>IF(入力シート!C113&lt;&gt;"","md "&amp;入力シート!$G$7&amp;入力シート!C113&amp;" | "&amp;"md "&amp;入力シート!$G$7&amp;入力シート!C113&amp;".V2"&amp;" | "&amp;"md "&amp;入力シート!$G$10&amp;入力シート!C113,"")</f>
        <v/>
      </c>
    </row>
    <row r="101" spans="1:3" x14ac:dyDescent="0.15">
      <c r="A101" t="str">
        <f t="shared" si="3"/>
        <v/>
      </c>
      <c r="B101" t="str">
        <f t="shared" si="2"/>
        <v>pause</v>
      </c>
      <c r="C101" t="str">
        <f>IF(入力シート!C114&lt;&gt;"","md "&amp;入力シート!$G$7&amp;入力シート!C114&amp;" | "&amp;"md "&amp;入力シート!$G$7&amp;入力シート!C114&amp;".V2"&amp;" | "&amp;"md "&amp;入力シート!$G$10&amp;入力シート!C114,"")</f>
        <v/>
      </c>
    </row>
  </sheetData>
  <sheetProtection formatCells="0" formatColumns="0" formatRows="0"/>
  <phoneticPr fontId="18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zoomScaleNormal="100" workbookViewId="0">
      <selection activeCell="A14" sqref="A14"/>
    </sheetView>
  </sheetViews>
  <sheetFormatPr defaultRowHeight="13.5" x14ac:dyDescent="0.15"/>
  <cols>
    <col min="1" max="1" width="255.5" customWidth="1"/>
    <col min="2" max="2" width="149.625" bestFit="1" customWidth="1"/>
    <col min="3" max="3" width="255.5" customWidth="1"/>
  </cols>
  <sheetData>
    <row r="1" spans="1:3" x14ac:dyDescent="0.15">
      <c r="A1" t="str">
        <f>IF(B1&lt;&gt;"",B1,"pause")</f>
        <v>cacls \\server\user$\prof\test_user /E /G test_user:F | cacls \\server\user$\prof\test_user.V2 /E /G test_user:F | cacls \\server\user$\home\test_user /E /G test_user:F</v>
      </c>
      <c r="B1" t="str">
        <f>IF(C1&lt;&gt;"",C1,"pause")</f>
        <v>cacls \\server\user$\prof\test_user /E /G test_user:F | cacls \\server\user$\prof\test_user.V2 /E /G test_user:F | cacls \\server\user$\home\test_user /E /G test_user:F</v>
      </c>
      <c r="C1" t="str">
        <f>IF(入力シート!C14&lt;&gt;"",変換５!A1&amp;" "&amp;変換５!B1&amp;" "&amp;変換５!C1&amp;" "&amp;変換５!D1&amp;" "&amp;変換５!E1&amp;""&amp;変換５!F1&amp;" | "&amp;変換５!A1&amp;" "&amp;変換５!B1&amp;".V2 "&amp;変換５!C1&amp;" "&amp;変換５!D1&amp;" "&amp;変換５!E1&amp;""&amp;変換５!F1&amp;" | "&amp;変換５!A1&amp;" "&amp;変換５!G1&amp;" "&amp;変換５!C1&amp;" "&amp;変換５!D1&amp;" "&amp;変換５!E1&amp;""&amp;変換５!F1,"")</f>
        <v>cacls \\server\user$\prof\test_user /E /G test_user:F | cacls \\server\user$\prof\test_user.V2 /E /G test_user:F | cacls \\server\user$\home\test_user /E /G test_user:F</v>
      </c>
    </row>
    <row r="2" spans="1:3" x14ac:dyDescent="0.15">
      <c r="A2" t="str">
        <f>IF(B1=B2,"",IF(B2&lt;&gt;"",B2,"pause"))</f>
        <v>cacls \\server\user$\prof\aichi-taro /E /G aichi-taro:F | cacls \\server\user$\prof\aichi-taro.V2 /E /G aichi-taro:F | cacls \\server\user$\home\aichi-taro /E /G aichi-taro:F</v>
      </c>
      <c r="B2" t="str">
        <f t="shared" ref="B2:B65" si="0">IF(C2&lt;&gt;"",C2,"pause")</f>
        <v>cacls \\server\user$\prof\aichi-taro /E /G aichi-taro:F | cacls \\server\user$\prof\aichi-taro.V2 /E /G aichi-taro:F | cacls \\server\user$\home\aichi-taro /E /G aichi-taro:F</v>
      </c>
      <c r="C2" t="str">
        <f>IF(入力シート!C15&lt;&gt;"",変換５!A2&amp;" "&amp;変換５!B2&amp;" "&amp;変換５!C2&amp;" "&amp;変換５!D2&amp;" "&amp;変換５!E2&amp;""&amp;変換５!F2&amp;" | "&amp;変換５!A2&amp;" "&amp;変換５!B2&amp;".V2 "&amp;変換５!C2&amp;" "&amp;変換５!D2&amp;" "&amp;変換５!E2&amp;""&amp;変換５!F2&amp;" | "&amp;変換５!A2&amp;" "&amp;変換５!G2&amp;" "&amp;変換５!C2&amp;" "&amp;変換５!D2&amp;" "&amp;変換５!E2&amp;""&amp;変換５!F2,"")</f>
        <v>cacls \\server\user$\prof\aichi-taro /E /G aichi-taro:F | cacls \\server\user$\prof\aichi-taro.V2 /E /G aichi-taro:F | cacls \\server\user$\home\aichi-taro /E /G aichi-taro:F</v>
      </c>
    </row>
    <row r="3" spans="1:3" x14ac:dyDescent="0.15">
      <c r="A3" t="str">
        <f t="shared" ref="A3:A66" si="1">IF(B2=B3,"",IF(B3&lt;&gt;"",B3,"pause"))</f>
        <v>pause</v>
      </c>
      <c r="B3" t="str">
        <f t="shared" si="0"/>
        <v>pause</v>
      </c>
      <c r="C3" t="str">
        <f>IF(入力シート!C16&lt;&gt;"",変換５!A3&amp;" "&amp;変換５!B3&amp;" "&amp;変換５!C3&amp;" "&amp;変換５!D3&amp;" "&amp;変換５!E3&amp;""&amp;変換５!F3&amp;" | "&amp;変換５!A3&amp;" "&amp;変換５!B3&amp;".V2 "&amp;変換５!C3&amp;" "&amp;変換５!D3&amp;" "&amp;変換５!E3&amp;""&amp;変換５!F3&amp;" | "&amp;変換５!A3&amp;" "&amp;変換５!G3&amp;" "&amp;変換５!C3&amp;" "&amp;変換５!D3&amp;" "&amp;変換５!E3&amp;""&amp;変換５!F3,"")</f>
        <v/>
      </c>
    </row>
    <row r="4" spans="1:3" x14ac:dyDescent="0.15">
      <c r="A4" t="str">
        <f t="shared" si="1"/>
        <v/>
      </c>
      <c r="B4" t="str">
        <f t="shared" si="0"/>
        <v>pause</v>
      </c>
      <c r="C4" t="str">
        <f>IF(入力シート!C17&lt;&gt;"",変換５!A4&amp;" "&amp;変換５!B4&amp;" "&amp;変換５!C4&amp;" "&amp;変換５!D4&amp;" "&amp;変換５!E4&amp;""&amp;変換５!F4&amp;" | "&amp;変換５!A4&amp;" "&amp;変換５!B4&amp;".V2 "&amp;変換５!C4&amp;" "&amp;変換５!D4&amp;" "&amp;変換５!E4&amp;""&amp;変換５!F4&amp;" | "&amp;変換５!A4&amp;" "&amp;変換５!G4&amp;" "&amp;変換５!C4&amp;" "&amp;変換５!D4&amp;" "&amp;変換５!E4&amp;""&amp;変換５!F4,"")</f>
        <v/>
      </c>
    </row>
    <row r="5" spans="1:3" x14ac:dyDescent="0.15">
      <c r="A5" t="str">
        <f t="shared" si="1"/>
        <v/>
      </c>
      <c r="B5" t="str">
        <f t="shared" si="0"/>
        <v>pause</v>
      </c>
      <c r="C5" t="str">
        <f>IF(入力シート!C18&lt;&gt;"",変換５!A5&amp;" "&amp;変換５!B5&amp;" "&amp;変換５!C5&amp;" "&amp;変換５!D5&amp;" "&amp;変換５!E5&amp;""&amp;変換５!F5&amp;" | "&amp;変換５!A5&amp;" "&amp;変換５!B5&amp;".V2 "&amp;変換５!C5&amp;" "&amp;変換５!D5&amp;" "&amp;変換５!E5&amp;""&amp;変換５!F5&amp;" | "&amp;変換５!A5&amp;" "&amp;変換５!G5&amp;" "&amp;変換５!C5&amp;" "&amp;変換５!D5&amp;" "&amp;変換５!E5&amp;""&amp;変換５!F5,"")</f>
        <v/>
      </c>
    </row>
    <row r="6" spans="1:3" x14ac:dyDescent="0.15">
      <c r="A6" t="str">
        <f t="shared" si="1"/>
        <v/>
      </c>
      <c r="B6" t="str">
        <f t="shared" si="0"/>
        <v>pause</v>
      </c>
      <c r="C6" t="str">
        <f>IF(入力シート!C19&lt;&gt;"",変換５!A6&amp;" "&amp;変換５!B6&amp;" "&amp;変換５!C6&amp;" "&amp;変換５!D6&amp;" "&amp;変換５!E6&amp;""&amp;変換５!F6&amp;" | "&amp;変換５!A6&amp;" "&amp;変換５!B6&amp;".V2 "&amp;変換５!C6&amp;" "&amp;変換５!D6&amp;" "&amp;変換５!E6&amp;""&amp;変換５!F6&amp;" | "&amp;変換５!A6&amp;" "&amp;変換５!G6&amp;" "&amp;変換５!C6&amp;" "&amp;変換５!D6&amp;" "&amp;変換５!E6&amp;""&amp;変換５!F6,"")</f>
        <v/>
      </c>
    </row>
    <row r="7" spans="1:3" x14ac:dyDescent="0.15">
      <c r="A7" t="str">
        <f t="shared" si="1"/>
        <v/>
      </c>
      <c r="B7" t="str">
        <f t="shared" si="0"/>
        <v>pause</v>
      </c>
      <c r="C7" t="str">
        <f>IF(入力シート!C20&lt;&gt;"",変換５!A7&amp;" "&amp;変換５!B7&amp;" "&amp;変換５!C7&amp;" "&amp;変換５!D7&amp;" "&amp;変換５!E7&amp;""&amp;変換５!F7&amp;" | "&amp;変換５!A7&amp;" "&amp;変換５!B7&amp;".V2 "&amp;変換５!C7&amp;" "&amp;変換５!D7&amp;" "&amp;変換５!E7&amp;""&amp;変換５!F7&amp;" | "&amp;変換５!A7&amp;" "&amp;変換５!G7&amp;" "&amp;変換５!C7&amp;" "&amp;変換５!D7&amp;" "&amp;変換５!E7&amp;""&amp;変換５!F7,"")</f>
        <v/>
      </c>
    </row>
    <row r="8" spans="1:3" x14ac:dyDescent="0.15">
      <c r="A8" t="str">
        <f t="shared" si="1"/>
        <v/>
      </c>
      <c r="B8" t="str">
        <f t="shared" si="0"/>
        <v>pause</v>
      </c>
      <c r="C8" t="str">
        <f>IF(入力シート!C21&lt;&gt;"",変換５!A8&amp;" "&amp;変換５!B8&amp;" "&amp;変換５!C8&amp;" "&amp;変換５!D8&amp;" "&amp;変換５!E8&amp;""&amp;変換５!F8&amp;" | "&amp;変換５!A8&amp;" "&amp;変換５!B8&amp;".V2 "&amp;変換５!C8&amp;" "&amp;変換５!D8&amp;" "&amp;変換５!E8&amp;""&amp;変換５!F8&amp;" | "&amp;変換５!A8&amp;" "&amp;変換５!G8&amp;" "&amp;変換５!C8&amp;" "&amp;変換５!D8&amp;" "&amp;変換５!E8&amp;""&amp;変換５!F8,"")</f>
        <v/>
      </c>
    </row>
    <row r="9" spans="1:3" x14ac:dyDescent="0.15">
      <c r="A9" t="str">
        <f t="shared" si="1"/>
        <v/>
      </c>
      <c r="B9" t="str">
        <f t="shared" si="0"/>
        <v>pause</v>
      </c>
      <c r="C9" t="str">
        <f>IF(入力シート!C22&lt;&gt;"",変換５!A9&amp;" "&amp;変換５!B9&amp;" "&amp;変換５!C9&amp;" "&amp;変換５!D9&amp;" "&amp;変換５!E9&amp;""&amp;変換５!F9&amp;" | "&amp;変換５!A9&amp;" "&amp;変換５!B9&amp;".V2 "&amp;変換５!C9&amp;" "&amp;変換５!D9&amp;" "&amp;変換５!E9&amp;""&amp;変換５!F9&amp;" | "&amp;変換５!A9&amp;" "&amp;変換５!G9&amp;" "&amp;変換５!C9&amp;" "&amp;変換５!D9&amp;" "&amp;変換５!E9&amp;""&amp;変換５!F9,"")</f>
        <v/>
      </c>
    </row>
    <row r="10" spans="1:3" x14ac:dyDescent="0.15">
      <c r="A10" t="str">
        <f t="shared" si="1"/>
        <v/>
      </c>
      <c r="B10" t="str">
        <f t="shared" si="0"/>
        <v>pause</v>
      </c>
      <c r="C10" t="str">
        <f>IF(入力シート!C23&lt;&gt;"",変換５!A10&amp;" "&amp;変換５!B10&amp;" "&amp;変換５!C10&amp;" "&amp;変換５!D10&amp;" "&amp;変換５!E10&amp;""&amp;変換５!F10&amp;" | "&amp;変換５!A10&amp;" "&amp;変換５!B10&amp;".V2 "&amp;変換５!C10&amp;" "&amp;変換５!D10&amp;" "&amp;変換５!E10&amp;""&amp;変換５!F10&amp;" | "&amp;変換５!A10&amp;" "&amp;変換５!G10&amp;" "&amp;変換５!C10&amp;" "&amp;変換５!D10&amp;" "&amp;変換５!E10&amp;""&amp;変換５!F10,"")</f>
        <v/>
      </c>
    </row>
    <row r="11" spans="1:3" x14ac:dyDescent="0.15">
      <c r="A11" t="str">
        <f t="shared" si="1"/>
        <v/>
      </c>
      <c r="B11" t="str">
        <f t="shared" si="0"/>
        <v>pause</v>
      </c>
      <c r="C11" t="str">
        <f>IF(入力シート!C24&lt;&gt;"",変換５!A11&amp;" "&amp;変換５!B11&amp;" "&amp;変換５!C11&amp;" "&amp;変換５!D11&amp;" "&amp;変換５!E11&amp;""&amp;変換５!F11&amp;" | "&amp;変換５!A11&amp;" "&amp;変換５!B11&amp;".V2 "&amp;変換５!C11&amp;" "&amp;変換５!D11&amp;" "&amp;変換５!E11&amp;""&amp;変換５!F11&amp;" | "&amp;変換５!A11&amp;" "&amp;変換５!G11&amp;" "&amp;変換５!C11&amp;" "&amp;変換５!D11&amp;" "&amp;変換５!E11&amp;""&amp;変換５!F11,"")</f>
        <v/>
      </c>
    </row>
    <row r="12" spans="1:3" x14ac:dyDescent="0.15">
      <c r="A12" t="str">
        <f t="shared" si="1"/>
        <v/>
      </c>
      <c r="B12" t="str">
        <f t="shared" si="0"/>
        <v>pause</v>
      </c>
      <c r="C12" t="str">
        <f>IF(入力シート!C25&lt;&gt;"",変換５!A12&amp;" "&amp;変換５!B12&amp;" "&amp;変換５!C12&amp;" "&amp;変換５!D12&amp;" "&amp;変換５!E12&amp;""&amp;変換５!F12&amp;" | "&amp;変換５!A12&amp;" "&amp;変換５!B12&amp;".V2 "&amp;変換５!C12&amp;" "&amp;変換５!D12&amp;" "&amp;変換５!E12&amp;""&amp;変換５!F12&amp;" | "&amp;変換５!A12&amp;" "&amp;変換５!G12&amp;" "&amp;変換５!C12&amp;" "&amp;変換５!D12&amp;" "&amp;変換５!E12&amp;""&amp;変換５!F12,"")</f>
        <v/>
      </c>
    </row>
    <row r="13" spans="1:3" x14ac:dyDescent="0.15">
      <c r="A13" t="str">
        <f t="shared" si="1"/>
        <v/>
      </c>
      <c r="B13" t="str">
        <f t="shared" si="0"/>
        <v>pause</v>
      </c>
      <c r="C13" t="str">
        <f>IF(入力シート!C26&lt;&gt;"",変換５!A13&amp;" "&amp;変換５!B13&amp;" "&amp;変換５!C13&amp;" "&amp;変換５!D13&amp;" "&amp;変換５!E13&amp;""&amp;変換５!F13&amp;" | "&amp;変換５!A13&amp;" "&amp;変換５!B13&amp;".V2 "&amp;変換５!C13&amp;" "&amp;変換５!D13&amp;" "&amp;変換５!E13&amp;""&amp;変換５!F13&amp;" | "&amp;変換５!A13&amp;" "&amp;変換５!G13&amp;" "&amp;変換５!C13&amp;" "&amp;変換５!D13&amp;" "&amp;変換５!E13&amp;""&amp;変換５!F13,"")</f>
        <v/>
      </c>
    </row>
    <row r="14" spans="1:3" x14ac:dyDescent="0.15">
      <c r="A14" t="str">
        <f t="shared" si="1"/>
        <v/>
      </c>
      <c r="B14" t="str">
        <f t="shared" si="0"/>
        <v>pause</v>
      </c>
      <c r="C14" t="str">
        <f>IF(入力シート!C27&lt;&gt;"",変換５!A14&amp;" "&amp;変換５!B14&amp;" "&amp;変換５!C14&amp;" "&amp;変換５!D14&amp;" "&amp;変換５!E14&amp;""&amp;変換５!F14&amp;" | "&amp;変換５!A14&amp;" "&amp;変換５!B14&amp;".V2 "&amp;変換５!C14&amp;" "&amp;変換５!D14&amp;" "&amp;変換５!E14&amp;""&amp;変換５!F14&amp;" | "&amp;変換５!A14&amp;" "&amp;変換５!G14&amp;" "&amp;変換５!C14&amp;" "&amp;変換５!D14&amp;" "&amp;変換５!E14&amp;""&amp;変換５!F14,"")</f>
        <v/>
      </c>
    </row>
    <row r="15" spans="1:3" x14ac:dyDescent="0.15">
      <c r="A15" t="str">
        <f t="shared" si="1"/>
        <v/>
      </c>
      <c r="B15" t="str">
        <f t="shared" si="0"/>
        <v>pause</v>
      </c>
      <c r="C15" t="str">
        <f>IF(入力シート!C28&lt;&gt;"",変換５!A15&amp;" "&amp;変換５!B15&amp;" "&amp;変換５!C15&amp;" "&amp;変換５!D15&amp;" "&amp;変換５!E15&amp;""&amp;変換５!F15&amp;" | "&amp;変換５!A15&amp;" "&amp;変換５!B15&amp;".V2 "&amp;変換５!C15&amp;" "&amp;変換５!D15&amp;" "&amp;変換５!E15&amp;""&amp;変換５!F15&amp;" | "&amp;変換５!A15&amp;" "&amp;変換５!G15&amp;" "&amp;変換５!C15&amp;" "&amp;変換５!D15&amp;" "&amp;変換５!E15&amp;""&amp;変換５!F15,"")</f>
        <v/>
      </c>
    </row>
    <row r="16" spans="1:3" x14ac:dyDescent="0.15">
      <c r="A16" t="str">
        <f t="shared" si="1"/>
        <v/>
      </c>
      <c r="B16" t="str">
        <f t="shared" si="0"/>
        <v>pause</v>
      </c>
      <c r="C16" t="str">
        <f>IF(入力シート!C29&lt;&gt;"",変換５!A16&amp;" "&amp;変換５!B16&amp;" "&amp;変換５!C16&amp;" "&amp;変換５!D16&amp;" "&amp;変換５!E16&amp;""&amp;変換５!F16&amp;" | "&amp;変換５!A16&amp;" "&amp;変換５!B16&amp;".V2 "&amp;変換５!C16&amp;" "&amp;変換５!D16&amp;" "&amp;変換５!E16&amp;""&amp;変換５!F16&amp;" | "&amp;変換５!A16&amp;" "&amp;変換５!G16&amp;" "&amp;変換５!C16&amp;" "&amp;変換５!D16&amp;" "&amp;変換５!E16&amp;""&amp;変換５!F16,"")</f>
        <v/>
      </c>
    </row>
    <row r="17" spans="1:3" x14ac:dyDescent="0.15">
      <c r="A17" t="str">
        <f t="shared" si="1"/>
        <v/>
      </c>
      <c r="B17" t="str">
        <f t="shared" si="0"/>
        <v>pause</v>
      </c>
      <c r="C17" t="str">
        <f>IF(入力シート!C30&lt;&gt;"",変換５!A17&amp;" "&amp;変換５!B17&amp;" "&amp;変換５!C17&amp;" "&amp;変換５!D17&amp;" "&amp;変換５!E17&amp;""&amp;変換５!F17&amp;" | "&amp;変換５!A17&amp;" "&amp;変換５!B17&amp;".V2 "&amp;変換５!C17&amp;" "&amp;変換５!D17&amp;" "&amp;変換５!E17&amp;""&amp;変換５!F17&amp;" | "&amp;変換５!A17&amp;" "&amp;変換５!G17&amp;" "&amp;変換５!C17&amp;" "&amp;変換５!D17&amp;" "&amp;変換５!E17&amp;""&amp;変換５!F17,"")</f>
        <v/>
      </c>
    </row>
    <row r="18" spans="1:3" x14ac:dyDescent="0.15">
      <c r="A18" t="str">
        <f t="shared" si="1"/>
        <v/>
      </c>
      <c r="B18" t="str">
        <f t="shared" si="0"/>
        <v>pause</v>
      </c>
      <c r="C18" t="str">
        <f>IF(入力シート!C31&lt;&gt;"",変換５!A18&amp;" "&amp;変換５!B18&amp;" "&amp;変換５!C18&amp;" "&amp;変換５!D18&amp;" "&amp;変換５!E18&amp;""&amp;変換５!F18&amp;" | "&amp;変換５!A18&amp;" "&amp;変換５!B18&amp;".V2 "&amp;変換５!C18&amp;" "&amp;変換５!D18&amp;" "&amp;変換５!E18&amp;""&amp;変換５!F18&amp;" | "&amp;変換５!A18&amp;" "&amp;変換５!G18&amp;" "&amp;変換５!C18&amp;" "&amp;変換５!D18&amp;" "&amp;変換５!E18&amp;""&amp;変換５!F18,"")</f>
        <v/>
      </c>
    </row>
    <row r="19" spans="1:3" x14ac:dyDescent="0.15">
      <c r="A19" t="str">
        <f t="shared" si="1"/>
        <v/>
      </c>
      <c r="B19" t="str">
        <f t="shared" si="0"/>
        <v>pause</v>
      </c>
      <c r="C19" t="str">
        <f>IF(入力シート!C32&lt;&gt;"",変換５!A19&amp;" "&amp;変換５!B19&amp;" "&amp;変換５!C19&amp;" "&amp;変換５!D19&amp;" "&amp;変換５!E19&amp;""&amp;変換５!F19&amp;" | "&amp;変換５!A19&amp;" "&amp;変換５!B19&amp;".V2 "&amp;変換５!C19&amp;" "&amp;変換５!D19&amp;" "&amp;変換５!E19&amp;""&amp;変換５!F19&amp;" | "&amp;変換５!A19&amp;" "&amp;変換５!G19&amp;" "&amp;変換５!C19&amp;" "&amp;変換５!D19&amp;" "&amp;変換５!E19&amp;""&amp;変換５!F19,"")</f>
        <v/>
      </c>
    </row>
    <row r="20" spans="1:3" x14ac:dyDescent="0.15">
      <c r="A20" t="str">
        <f t="shared" si="1"/>
        <v/>
      </c>
      <c r="B20" t="str">
        <f t="shared" si="0"/>
        <v>pause</v>
      </c>
      <c r="C20" t="str">
        <f>IF(入力シート!C33&lt;&gt;"",変換５!A20&amp;" "&amp;変換５!B20&amp;" "&amp;変換５!C20&amp;" "&amp;変換５!D20&amp;" "&amp;変換５!E20&amp;""&amp;変換５!F20&amp;" | "&amp;変換５!A20&amp;" "&amp;変換５!B20&amp;".V2 "&amp;変換５!C20&amp;" "&amp;変換５!D20&amp;" "&amp;変換５!E20&amp;""&amp;変換５!F20&amp;" | "&amp;変換５!A20&amp;" "&amp;変換５!G20&amp;" "&amp;変換５!C20&amp;" "&amp;変換５!D20&amp;" "&amp;変換５!E20&amp;""&amp;変換５!F20,"")</f>
        <v/>
      </c>
    </row>
    <row r="21" spans="1:3" x14ac:dyDescent="0.15">
      <c r="A21" t="str">
        <f t="shared" si="1"/>
        <v/>
      </c>
      <c r="B21" t="str">
        <f t="shared" si="0"/>
        <v>pause</v>
      </c>
      <c r="C21" t="str">
        <f>IF(入力シート!C34&lt;&gt;"",変換５!A21&amp;" "&amp;変換５!B21&amp;" "&amp;変換５!C21&amp;" "&amp;変換５!D21&amp;" "&amp;変換５!E21&amp;""&amp;変換５!F21&amp;" | "&amp;変換５!A21&amp;" "&amp;変換５!B21&amp;".V2 "&amp;変換５!C21&amp;" "&amp;変換５!D21&amp;" "&amp;変換５!E21&amp;""&amp;変換５!F21&amp;" | "&amp;変換５!A21&amp;" "&amp;変換５!G21&amp;" "&amp;変換５!C21&amp;" "&amp;変換５!D21&amp;" "&amp;変換５!E21&amp;""&amp;変換５!F21,"")</f>
        <v/>
      </c>
    </row>
    <row r="22" spans="1:3" x14ac:dyDescent="0.15">
      <c r="A22" t="str">
        <f t="shared" si="1"/>
        <v/>
      </c>
      <c r="B22" t="str">
        <f t="shared" si="0"/>
        <v>pause</v>
      </c>
      <c r="C22" t="str">
        <f>IF(入力シート!C35&lt;&gt;"",変換５!A22&amp;" "&amp;変換５!B22&amp;" "&amp;変換５!C22&amp;" "&amp;変換５!D22&amp;" "&amp;変換５!E22&amp;""&amp;変換５!F22&amp;" | "&amp;変換５!A22&amp;" "&amp;変換５!B22&amp;".V2 "&amp;変換５!C22&amp;" "&amp;変換５!D22&amp;" "&amp;変換５!E22&amp;""&amp;変換５!F22&amp;" | "&amp;変換５!A22&amp;" "&amp;変換５!G22&amp;" "&amp;変換５!C22&amp;" "&amp;変換５!D22&amp;" "&amp;変換５!E22&amp;""&amp;変換５!F22,"")</f>
        <v/>
      </c>
    </row>
    <row r="23" spans="1:3" x14ac:dyDescent="0.15">
      <c r="A23" t="str">
        <f t="shared" si="1"/>
        <v/>
      </c>
      <c r="B23" t="str">
        <f t="shared" si="0"/>
        <v>pause</v>
      </c>
      <c r="C23" t="str">
        <f>IF(入力シート!C36&lt;&gt;"",変換５!A23&amp;" "&amp;変換５!B23&amp;" "&amp;変換５!C23&amp;" "&amp;変換５!D23&amp;" "&amp;変換５!E23&amp;""&amp;変換５!F23&amp;" | "&amp;変換５!A23&amp;" "&amp;変換５!B23&amp;".V2 "&amp;変換５!C23&amp;" "&amp;変換５!D23&amp;" "&amp;変換５!E23&amp;""&amp;変換５!F23&amp;" | "&amp;変換５!A23&amp;" "&amp;変換５!G23&amp;" "&amp;変換５!C23&amp;" "&amp;変換５!D23&amp;" "&amp;変換５!E23&amp;""&amp;変換５!F23,"")</f>
        <v/>
      </c>
    </row>
    <row r="24" spans="1:3" x14ac:dyDescent="0.15">
      <c r="A24" t="str">
        <f t="shared" si="1"/>
        <v/>
      </c>
      <c r="B24" t="str">
        <f t="shared" si="0"/>
        <v>pause</v>
      </c>
      <c r="C24" t="str">
        <f>IF(入力シート!C37&lt;&gt;"",変換５!A24&amp;" "&amp;変換５!B24&amp;" "&amp;変換５!C24&amp;" "&amp;変換５!D24&amp;" "&amp;変換５!E24&amp;""&amp;変換５!F24&amp;" | "&amp;変換５!A24&amp;" "&amp;変換５!B24&amp;".V2 "&amp;変換５!C24&amp;" "&amp;変換５!D24&amp;" "&amp;変換５!E24&amp;""&amp;変換５!F24&amp;" | "&amp;変換５!A24&amp;" "&amp;変換５!G24&amp;" "&amp;変換５!C24&amp;" "&amp;変換５!D24&amp;" "&amp;変換５!E24&amp;""&amp;変換５!F24,"")</f>
        <v/>
      </c>
    </row>
    <row r="25" spans="1:3" x14ac:dyDescent="0.15">
      <c r="A25" t="str">
        <f t="shared" si="1"/>
        <v/>
      </c>
      <c r="B25" t="str">
        <f t="shared" si="0"/>
        <v>pause</v>
      </c>
      <c r="C25" t="str">
        <f>IF(入力シート!C38&lt;&gt;"",変換５!A25&amp;" "&amp;変換５!B25&amp;" "&amp;変換５!C25&amp;" "&amp;変換５!D25&amp;" "&amp;変換５!E25&amp;""&amp;変換５!F25&amp;" | "&amp;変換５!A25&amp;" "&amp;変換５!B25&amp;".V2 "&amp;変換５!C25&amp;" "&amp;変換５!D25&amp;" "&amp;変換５!E25&amp;""&amp;変換５!F25&amp;" | "&amp;変換５!A25&amp;" "&amp;変換５!G25&amp;" "&amp;変換５!C25&amp;" "&amp;変換５!D25&amp;" "&amp;変換５!E25&amp;""&amp;変換５!F25,"")</f>
        <v/>
      </c>
    </row>
    <row r="26" spans="1:3" x14ac:dyDescent="0.15">
      <c r="A26" t="str">
        <f t="shared" si="1"/>
        <v/>
      </c>
      <c r="B26" t="str">
        <f t="shared" si="0"/>
        <v>pause</v>
      </c>
      <c r="C26" t="str">
        <f>IF(入力シート!C39&lt;&gt;"",変換５!A26&amp;" "&amp;変換５!B26&amp;" "&amp;変換５!C26&amp;" "&amp;変換５!D26&amp;" "&amp;変換５!E26&amp;""&amp;変換５!F26&amp;" | "&amp;変換５!A26&amp;" "&amp;変換５!B26&amp;".V2 "&amp;変換５!C26&amp;" "&amp;変換５!D26&amp;" "&amp;変換５!E26&amp;""&amp;変換５!F26&amp;" | "&amp;変換５!A26&amp;" "&amp;変換５!G26&amp;" "&amp;変換５!C26&amp;" "&amp;変換５!D26&amp;" "&amp;変換５!E26&amp;""&amp;変換５!F26,"")</f>
        <v/>
      </c>
    </row>
    <row r="27" spans="1:3" x14ac:dyDescent="0.15">
      <c r="A27" t="str">
        <f t="shared" si="1"/>
        <v/>
      </c>
      <c r="B27" t="str">
        <f t="shared" si="0"/>
        <v>pause</v>
      </c>
      <c r="C27" t="str">
        <f>IF(入力シート!C40&lt;&gt;"",変換５!A27&amp;" "&amp;変換５!B27&amp;" "&amp;変換５!C27&amp;" "&amp;変換５!D27&amp;" "&amp;変換５!E27&amp;""&amp;変換５!F27&amp;" | "&amp;変換５!A27&amp;" "&amp;変換５!B27&amp;".V2 "&amp;変換５!C27&amp;" "&amp;変換５!D27&amp;" "&amp;変換５!E27&amp;""&amp;変換５!F27&amp;" | "&amp;変換５!A27&amp;" "&amp;変換５!G27&amp;" "&amp;変換５!C27&amp;" "&amp;変換５!D27&amp;" "&amp;変換５!E27&amp;""&amp;変換５!F27,"")</f>
        <v/>
      </c>
    </row>
    <row r="28" spans="1:3" x14ac:dyDescent="0.15">
      <c r="A28" t="str">
        <f t="shared" si="1"/>
        <v/>
      </c>
      <c r="B28" t="str">
        <f t="shared" si="0"/>
        <v>pause</v>
      </c>
      <c r="C28" t="str">
        <f>IF(入力シート!C41&lt;&gt;"",変換５!A28&amp;" "&amp;変換５!B28&amp;" "&amp;変換５!C28&amp;" "&amp;変換５!D28&amp;" "&amp;変換５!E28&amp;""&amp;変換５!F28&amp;" | "&amp;変換５!A28&amp;" "&amp;変換５!B28&amp;".V2 "&amp;変換５!C28&amp;" "&amp;変換５!D28&amp;" "&amp;変換５!E28&amp;""&amp;変換５!F28&amp;" | "&amp;変換５!A28&amp;" "&amp;変換５!G28&amp;" "&amp;変換５!C28&amp;" "&amp;変換５!D28&amp;" "&amp;変換５!E28&amp;""&amp;変換５!F28,"")</f>
        <v/>
      </c>
    </row>
    <row r="29" spans="1:3" x14ac:dyDescent="0.15">
      <c r="A29" t="str">
        <f t="shared" si="1"/>
        <v/>
      </c>
      <c r="B29" t="str">
        <f t="shared" si="0"/>
        <v>pause</v>
      </c>
      <c r="C29" t="str">
        <f>IF(入力シート!C42&lt;&gt;"",変換５!A29&amp;" "&amp;変換５!B29&amp;" "&amp;変換５!C29&amp;" "&amp;変換５!D29&amp;" "&amp;変換５!E29&amp;""&amp;変換５!F29&amp;" | "&amp;変換５!A29&amp;" "&amp;変換５!B29&amp;".V2 "&amp;変換５!C29&amp;" "&amp;変換５!D29&amp;" "&amp;変換５!E29&amp;""&amp;変換５!F29&amp;" | "&amp;変換５!A29&amp;" "&amp;変換５!G29&amp;" "&amp;変換５!C29&amp;" "&amp;変換５!D29&amp;" "&amp;変換５!E29&amp;""&amp;変換５!F29,"")</f>
        <v/>
      </c>
    </row>
    <row r="30" spans="1:3" x14ac:dyDescent="0.15">
      <c r="A30" t="str">
        <f t="shared" si="1"/>
        <v/>
      </c>
      <c r="B30" t="str">
        <f t="shared" si="0"/>
        <v>pause</v>
      </c>
      <c r="C30" t="str">
        <f>IF(入力シート!C43&lt;&gt;"",変換５!A30&amp;" "&amp;変換５!B30&amp;" "&amp;変換５!C30&amp;" "&amp;変換５!D30&amp;" "&amp;変換５!E30&amp;""&amp;変換５!F30&amp;" | "&amp;変換５!A30&amp;" "&amp;変換５!B30&amp;".V2 "&amp;変換５!C30&amp;" "&amp;変換５!D30&amp;" "&amp;変換５!E30&amp;""&amp;変換５!F30&amp;" | "&amp;変換５!A30&amp;" "&amp;変換５!G30&amp;" "&amp;変換５!C30&amp;" "&amp;変換５!D30&amp;" "&amp;変換５!E30&amp;""&amp;変換５!F30,"")</f>
        <v/>
      </c>
    </row>
    <row r="31" spans="1:3" x14ac:dyDescent="0.15">
      <c r="A31" t="str">
        <f t="shared" si="1"/>
        <v/>
      </c>
      <c r="B31" t="str">
        <f t="shared" si="0"/>
        <v>pause</v>
      </c>
      <c r="C31" t="str">
        <f>IF(入力シート!C44&lt;&gt;"",変換５!A31&amp;" "&amp;変換５!B31&amp;" "&amp;変換５!C31&amp;" "&amp;変換５!D31&amp;" "&amp;変換５!E31&amp;""&amp;変換５!F31&amp;" | "&amp;変換５!A31&amp;" "&amp;変換５!B31&amp;".V2 "&amp;変換５!C31&amp;" "&amp;変換５!D31&amp;" "&amp;変換５!E31&amp;""&amp;変換５!F31&amp;" | "&amp;変換５!A31&amp;" "&amp;変換５!G31&amp;" "&amp;変換５!C31&amp;" "&amp;変換５!D31&amp;" "&amp;変換５!E31&amp;""&amp;変換５!F31,"")</f>
        <v/>
      </c>
    </row>
    <row r="32" spans="1:3" x14ac:dyDescent="0.15">
      <c r="A32" t="str">
        <f t="shared" si="1"/>
        <v/>
      </c>
      <c r="B32" t="str">
        <f t="shared" si="0"/>
        <v>pause</v>
      </c>
      <c r="C32" t="str">
        <f>IF(入力シート!C45&lt;&gt;"",変換５!A32&amp;" "&amp;変換５!B32&amp;" "&amp;変換５!C32&amp;" "&amp;変換５!D32&amp;" "&amp;変換５!E32&amp;""&amp;変換５!F32&amp;" | "&amp;変換５!A32&amp;" "&amp;変換５!B32&amp;".V2 "&amp;変換５!C32&amp;" "&amp;変換５!D32&amp;" "&amp;変換５!E32&amp;""&amp;変換５!F32&amp;" | "&amp;変換５!A32&amp;" "&amp;変換５!G32&amp;" "&amp;変換５!C32&amp;" "&amp;変換５!D32&amp;" "&amp;変換５!E32&amp;""&amp;変換５!F32,"")</f>
        <v/>
      </c>
    </row>
    <row r="33" spans="1:3" x14ac:dyDescent="0.15">
      <c r="A33" t="str">
        <f t="shared" si="1"/>
        <v/>
      </c>
      <c r="B33" t="str">
        <f t="shared" si="0"/>
        <v>pause</v>
      </c>
      <c r="C33" t="str">
        <f>IF(入力シート!C46&lt;&gt;"",変換５!A33&amp;" "&amp;変換５!B33&amp;" "&amp;変換５!C33&amp;" "&amp;変換５!D33&amp;" "&amp;変換５!E33&amp;""&amp;変換５!F33&amp;" | "&amp;変換５!A33&amp;" "&amp;変換５!B33&amp;".V2 "&amp;変換５!C33&amp;" "&amp;変換５!D33&amp;" "&amp;変換５!E33&amp;""&amp;変換５!F33&amp;" | "&amp;変換５!A33&amp;" "&amp;変換５!G33&amp;" "&amp;変換５!C33&amp;" "&amp;変換５!D33&amp;" "&amp;変換５!E33&amp;""&amp;変換５!F33,"")</f>
        <v/>
      </c>
    </row>
    <row r="34" spans="1:3" x14ac:dyDescent="0.15">
      <c r="A34" t="str">
        <f t="shared" si="1"/>
        <v/>
      </c>
      <c r="B34" t="str">
        <f t="shared" si="0"/>
        <v>pause</v>
      </c>
      <c r="C34" t="str">
        <f>IF(入力シート!C47&lt;&gt;"",変換５!A34&amp;" "&amp;変換５!B34&amp;" "&amp;変換５!C34&amp;" "&amp;変換５!D34&amp;" "&amp;変換５!E34&amp;""&amp;変換５!F34&amp;" | "&amp;変換５!A34&amp;" "&amp;変換５!B34&amp;".V2 "&amp;変換５!C34&amp;" "&amp;変換５!D34&amp;" "&amp;変換５!E34&amp;""&amp;変換５!F34&amp;" | "&amp;変換５!A34&amp;" "&amp;変換５!G34&amp;" "&amp;変換５!C34&amp;" "&amp;変換５!D34&amp;" "&amp;変換５!E34&amp;""&amp;変換５!F34,"")</f>
        <v/>
      </c>
    </row>
    <row r="35" spans="1:3" x14ac:dyDescent="0.15">
      <c r="A35" t="str">
        <f t="shared" si="1"/>
        <v/>
      </c>
      <c r="B35" t="str">
        <f t="shared" si="0"/>
        <v>pause</v>
      </c>
      <c r="C35" t="str">
        <f>IF(入力シート!C48&lt;&gt;"",変換５!A35&amp;" "&amp;変換５!B35&amp;" "&amp;変換５!C35&amp;" "&amp;変換５!D35&amp;" "&amp;変換５!E35&amp;""&amp;変換５!F35&amp;" | "&amp;変換５!A35&amp;" "&amp;変換５!B35&amp;".V2 "&amp;変換５!C35&amp;" "&amp;変換５!D35&amp;" "&amp;変換５!E35&amp;""&amp;変換５!F35&amp;" | "&amp;変換５!A35&amp;" "&amp;変換５!G35&amp;" "&amp;変換５!C35&amp;" "&amp;変換５!D35&amp;" "&amp;変換５!E35&amp;""&amp;変換５!F35,"")</f>
        <v/>
      </c>
    </row>
    <row r="36" spans="1:3" x14ac:dyDescent="0.15">
      <c r="A36" t="str">
        <f t="shared" si="1"/>
        <v/>
      </c>
      <c r="B36" t="str">
        <f t="shared" si="0"/>
        <v>pause</v>
      </c>
      <c r="C36" t="str">
        <f>IF(入力シート!C49&lt;&gt;"",変換５!A36&amp;" "&amp;変換５!B36&amp;" "&amp;変換５!C36&amp;" "&amp;変換５!D36&amp;" "&amp;変換５!E36&amp;""&amp;変換５!F36&amp;" | "&amp;変換５!A36&amp;" "&amp;変換５!B36&amp;".V2 "&amp;変換５!C36&amp;" "&amp;変換５!D36&amp;" "&amp;変換５!E36&amp;""&amp;変換５!F36&amp;" | "&amp;変換５!A36&amp;" "&amp;変換５!G36&amp;" "&amp;変換５!C36&amp;" "&amp;変換５!D36&amp;" "&amp;変換５!E36&amp;""&amp;変換５!F36,"")</f>
        <v/>
      </c>
    </row>
    <row r="37" spans="1:3" x14ac:dyDescent="0.15">
      <c r="A37" t="str">
        <f t="shared" si="1"/>
        <v/>
      </c>
      <c r="B37" t="str">
        <f t="shared" si="0"/>
        <v>pause</v>
      </c>
      <c r="C37" t="str">
        <f>IF(入力シート!C50&lt;&gt;"",変換５!A37&amp;" "&amp;変換５!B37&amp;" "&amp;変換５!C37&amp;" "&amp;変換５!D37&amp;" "&amp;変換５!E37&amp;""&amp;変換５!F37&amp;" | "&amp;変換５!A37&amp;" "&amp;変換５!B37&amp;".V2 "&amp;変換５!C37&amp;" "&amp;変換５!D37&amp;" "&amp;変換５!E37&amp;""&amp;変換５!F37&amp;" | "&amp;変換５!A37&amp;" "&amp;変換５!G37&amp;" "&amp;変換５!C37&amp;" "&amp;変換５!D37&amp;" "&amp;変換５!E37&amp;""&amp;変換５!F37,"")</f>
        <v/>
      </c>
    </row>
    <row r="38" spans="1:3" x14ac:dyDescent="0.15">
      <c r="A38" t="str">
        <f t="shared" si="1"/>
        <v/>
      </c>
      <c r="B38" t="str">
        <f t="shared" si="0"/>
        <v>pause</v>
      </c>
      <c r="C38" t="str">
        <f>IF(入力シート!C51&lt;&gt;"",変換５!A38&amp;" "&amp;変換５!B38&amp;" "&amp;変換５!C38&amp;" "&amp;変換５!D38&amp;" "&amp;変換５!E38&amp;""&amp;変換５!F38&amp;" | "&amp;変換５!A38&amp;" "&amp;変換５!B38&amp;".V2 "&amp;変換５!C38&amp;" "&amp;変換５!D38&amp;" "&amp;変換５!E38&amp;""&amp;変換５!F38&amp;" | "&amp;変換５!A38&amp;" "&amp;変換５!G38&amp;" "&amp;変換５!C38&amp;" "&amp;変換５!D38&amp;" "&amp;変換５!E38&amp;""&amp;変換５!F38,"")</f>
        <v/>
      </c>
    </row>
    <row r="39" spans="1:3" x14ac:dyDescent="0.15">
      <c r="A39" t="str">
        <f t="shared" si="1"/>
        <v/>
      </c>
      <c r="B39" t="str">
        <f t="shared" si="0"/>
        <v>pause</v>
      </c>
      <c r="C39" t="str">
        <f>IF(入力シート!C52&lt;&gt;"",変換５!A39&amp;" "&amp;変換５!B39&amp;" "&amp;変換５!C39&amp;" "&amp;変換５!D39&amp;" "&amp;変換５!E39&amp;""&amp;変換５!F39&amp;" | "&amp;変換５!A39&amp;" "&amp;変換５!B39&amp;".V2 "&amp;変換５!C39&amp;" "&amp;変換５!D39&amp;" "&amp;変換５!E39&amp;""&amp;変換５!F39&amp;" | "&amp;変換５!A39&amp;" "&amp;変換５!G39&amp;" "&amp;変換５!C39&amp;" "&amp;変換５!D39&amp;" "&amp;変換５!E39&amp;""&amp;変換５!F39,"")</f>
        <v/>
      </c>
    </row>
    <row r="40" spans="1:3" x14ac:dyDescent="0.15">
      <c r="A40" t="str">
        <f t="shared" si="1"/>
        <v/>
      </c>
      <c r="B40" t="str">
        <f t="shared" si="0"/>
        <v>pause</v>
      </c>
      <c r="C40" t="str">
        <f>IF(入力シート!C53&lt;&gt;"",変換５!A40&amp;" "&amp;変換５!B40&amp;" "&amp;変換５!C40&amp;" "&amp;変換５!D40&amp;" "&amp;変換５!E40&amp;""&amp;変換５!F40&amp;" | "&amp;変換５!A40&amp;" "&amp;変換５!B40&amp;".V2 "&amp;変換５!C40&amp;" "&amp;変換５!D40&amp;" "&amp;変換５!E40&amp;""&amp;変換５!F40&amp;" | "&amp;変換５!A40&amp;" "&amp;変換５!G40&amp;" "&amp;変換５!C40&amp;" "&amp;変換５!D40&amp;" "&amp;変換５!E40&amp;""&amp;変換５!F40,"")</f>
        <v/>
      </c>
    </row>
    <row r="41" spans="1:3" x14ac:dyDescent="0.15">
      <c r="A41" t="str">
        <f t="shared" si="1"/>
        <v/>
      </c>
      <c r="B41" t="str">
        <f t="shared" si="0"/>
        <v>pause</v>
      </c>
      <c r="C41" t="str">
        <f>IF(入力シート!C54&lt;&gt;"",変換５!A41&amp;" "&amp;変換５!B41&amp;" "&amp;変換５!C41&amp;" "&amp;変換５!D41&amp;" "&amp;変換５!E41&amp;""&amp;変換５!F41&amp;" | "&amp;変換５!A41&amp;" "&amp;変換５!B41&amp;".V2 "&amp;変換５!C41&amp;" "&amp;変換５!D41&amp;" "&amp;変換５!E41&amp;""&amp;変換５!F41&amp;" | "&amp;変換５!A41&amp;" "&amp;変換５!G41&amp;" "&amp;変換５!C41&amp;" "&amp;変換５!D41&amp;" "&amp;変換５!E41&amp;""&amp;変換５!F41,"")</f>
        <v/>
      </c>
    </row>
    <row r="42" spans="1:3" x14ac:dyDescent="0.15">
      <c r="A42" t="str">
        <f t="shared" si="1"/>
        <v/>
      </c>
      <c r="B42" t="str">
        <f t="shared" si="0"/>
        <v>pause</v>
      </c>
      <c r="C42" t="str">
        <f>IF(入力シート!C55&lt;&gt;"",変換５!A42&amp;" "&amp;変換５!B42&amp;" "&amp;変換５!C42&amp;" "&amp;変換５!D42&amp;" "&amp;変換５!E42&amp;""&amp;変換５!F42&amp;" | "&amp;変換５!A42&amp;" "&amp;変換５!B42&amp;".V2 "&amp;変換５!C42&amp;" "&amp;変換５!D42&amp;" "&amp;変換５!E42&amp;""&amp;変換５!F42&amp;" | "&amp;変換５!A42&amp;" "&amp;変換５!G42&amp;" "&amp;変換５!C42&amp;" "&amp;変換５!D42&amp;" "&amp;変換５!E42&amp;""&amp;変換５!F42,"")</f>
        <v/>
      </c>
    </row>
    <row r="43" spans="1:3" x14ac:dyDescent="0.15">
      <c r="A43" t="str">
        <f t="shared" si="1"/>
        <v/>
      </c>
      <c r="B43" t="str">
        <f t="shared" si="0"/>
        <v>pause</v>
      </c>
      <c r="C43" t="str">
        <f>IF(入力シート!C56&lt;&gt;"",変換５!A43&amp;" "&amp;変換５!B43&amp;" "&amp;変換５!C43&amp;" "&amp;変換５!D43&amp;" "&amp;変換５!E43&amp;""&amp;変換５!F43&amp;" | "&amp;変換５!A43&amp;" "&amp;変換５!B43&amp;".V2 "&amp;変換５!C43&amp;" "&amp;変換５!D43&amp;" "&amp;変換５!E43&amp;""&amp;変換５!F43&amp;" | "&amp;変換５!A43&amp;" "&amp;変換５!G43&amp;" "&amp;変換５!C43&amp;" "&amp;変換５!D43&amp;" "&amp;変換５!E43&amp;""&amp;変換５!F43,"")</f>
        <v/>
      </c>
    </row>
    <row r="44" spans="1:3" x14ac:dyDescent="0.15">
      <c r="A44" t="str">
        <f t="shared" si="1"/>
        <v/>
      </c>
      <c r="B44" t="str">
        <f t="shared" si="0"/>
        <v>pause</v>
      </c>
      <c r="C44" t="str">
        <f>IF(入力シート!C57&lt;&gt;"",変換５!A44&amp;" "&amp;変換５!B44&amp;" "&amp;変換５!C44&amp;" "&amp;変換５!D44&amp;" "&amp;変換５!E44&amp;""&amp;変換５!F44&amp;" | "&amp;変換５!A44&amp;" "&amp;変換５!B44&amp;".V2 "&amp;変換５!C44&amp;" "&amp;変換５!D44&amp;" "&amp;変換５!E44&amp;""&amp;変換５!F44&amp;" | "&amp;変換５!A44&amp;" "&amp;変換５!G44&amp;" "&amp;変換５!C44&amp;" "&amp;変換５!D44&amp;" "&amp;変換５!E44&amp;""&amp;変換５!F44,"")</f>
        <v/>
      </c>
    </row>
    <row r="45" spans="1:3" x14ac:dyDescent="0.15">
      <c r="A45" t="str">
        <f t="shared" si="1"/>
        <v/>
      </c>
      <c r="B45" t="str">
        <f t="shared" si="0"/>
        <v>pause</v>
      </c>
      <c r="C45" t="str">
        <f>IF(入力シート!C58&lt;&gt;"",変換５!A45&amp;" "&amp;変換５!B45&amp;" "&amp;変換５!C45&amp;" "&amp;変換５!D45&amp;" "&amp;変換５!E45&amp;""&amp;変換５!F45&amp;" | "&amp;変換５!A45&amp;" "&amp;変換５!B45&amp;".V2 "&amp;変換５!C45&amp;" "&amp;変換５!D45&amp;" "&amp;変換５!E45&amp;""&amp;変換５!F45&amp;" | "&amp;変換５!A45&amp;" "&amp;変換５!G45&amp;" "&amp;変換５!C45&amp;" "&amp;変換５!D45&amp;" "&amp;変換５!E45&amp;""&amp;変換５!F45,"")</f>
        <v/>
      </c>
    </row>
    <row r="46" spans="1:3" x14ac:dyDescent="0.15">
      <c r="A46" t="str">
        <f t="shared" si="1"/>
        <v/>
      </c>
      <c r="B46" t="str">
        <f t="shared" si="0"/>
        <v>pause</v>
      </c>
      <c r="C46" t="str">
        <f>IF(入力シート!C59&lt;&gt;"",変換５!A46&amp;" "&amp;変換５!B46&amp;" "&amp;変換５!C46&amp;" "&amp;変換５!D46&amp;" "&amp;変換５!E46&amp;""&amp;変換５!F46&amp;" | "&amp;変換５!A46&amp;" "&amp;変換５!B46&amp;".V2 "&amp;変換５!C46&amp;" "&amp;変換５!D46&amp;" "&amp;変換５!E46&amp;""&amp;変換５!F46&amp;" | "&amp;変換５!A46&amp;" "&amp;変換５!G46&amp;" "&amp;変換５!C46&amp;" "&amp;変換５!D46&amp;" "&amp;変換５!E46&amp;""&amp;変換５!F46,"")</f>
        <v/>
      </c>
    </row>
    <row r="47" spans="1:3" x14ac:dyDescent="0.15">
      <c r="A47" t="str">
        <f t="shared" si="1"/>
        <v/>
      </c>
      <c r="B47" t="str">
        <f t="shared" si="0"/>
        <v>pause</v>
      </c>
      <c r="C47" t="str">
        <f>IF(入力シート!C60&lt;&gt;"",変換５!A47&amp;" "&amp;変換５!B47&amp;" "&amp;変換５!C47&amp;" "&amp;変換５!D47&amp;" "&amp;変換５!E47&amp;""&amp;変換５!F47&amp;" | "&amp;変換５!A47&amp;" "&amp;変換５!B47&amp;".V2 "&amp;変換５!C47&amp;" "&amp;変換５!D47&amp;" "&amp;変換５!E47&amp;""&amp;変換５!F47&amp;" | "&amp;変換５!A47&amp;" "&amp;変換５!G47&amp;" "&amp;変換５!C47&amp;" "&amp;変換５!D47&amp;" "&amp;変換５!E47&amp;""&amp;変換５!F47,"")</f>
        <v/>
      </c>
    </row>
    <row r="48" spans="1:3" x14ac:dyDescent="0.15">
      <c r="A48" t="str">
        <f t="shared" si="1"/>
        <v/>
      </c>
      <c r="B48" t="str">
        <f t="shared" si="0"/>
        <v>pause</v>
      </c>
      <c r="C48" t="str">
        <f>IF(入力シート!C61&lt;&gt;"",変換５!A48&amp;" "&amp;変換５!B48&amp;" "&amp;変換５!C48&amp;" "&amp;変換５!D48&amp;" "&amp;変換５!E48&amp;""&amp;変換５!F48&amp;" | "&amp;変換５!A48&amp;" "&amp;変換５!B48&amp;".V2 "&amp;変換５!C48&amp;" "&amp;変換５!D48&amp;" "&amp;変換５!E48&amp;""&amp;変換５!F48&amp;" | "&amp;変換５!A48&amp;" "&amp;変換５!G48&amp;" "&amp;変換５!C48&amp;" "&amp;変換５!D48&amp;" "&amp;変換５!E48&amp;""&amp;変換５!F48,"")</f>
        <v/>
      </c>
    </row>
    <row r="49" spans="1:3" x14ac:dyDescent="0.15">
      <c r="A49" t="str">
        <f t="shared" si="1"/>
        <v/>
      </c>
      <c r="B49" t="str">
        <f t="shared" si="0"/>
        <v>pause</v>
      </c>
      <c r="C49" t="str">
        <f>IF(入力シート!C62&lt;&gt;"",変換５!A49&amp;" "&amp;変換５!B49&amp;" "&amp;変換５!C49&amp;" "&amp;変換５!D49&amp;" "&amp;変換５!E49&amp;""&amp;変換５!F49&amp;" | "&amp;変換５!A49&amp;" "&amp;変換５!B49&amp;".V2 "&amp;変換５!C49&amp;" "&amp;変換５!D49&amp;" "&amp;変換５!E49&amp;""&amp;変換５!F49&amp;" | "&amp;変換５!A49&amp;" "&amp;変換５!G49&amp;" "&amp;変換５!C49&amp;" "&amp;変換５!D49&amp;" "&amp;変換５!E49&amp;""&amp;変換５!F49,"")</f>
        <v/>
      </c>
    </row>
    <row r="50" spans="1:3" x14ac:dyDescent="0.15">
      <c r="A50" t="str">
        <f t="shared" si="1"/>
        <v/>
      </c>
      <c r="B50" t="str">
        <f t="shared" si="0"/>
        <v>pause</v>
      </c>
      <c r="C50" t="str">
        <f>IF(入力シート!C63&lt;&gt;"",変換５!A50&amp;" "&amp;変換５!B50&amp;" "&amp;変換５!C50&amp;" "&amp;変換５!D50&amp;" "&amp;変換５!E50&amp;""&amp;変換５!F50&amp;" | "&amp;変換５!A50&amp;" "&amp;変換５!B50&amp;".V2 "&amp;変換５!C50&amp;" "&amp;変換５!D50&amp;" "&amp;変換５!E50&amp;""&amp;変換５!F50&amp;" | "&amp;変換５!A50&amp;" "&amp;変換５!G50&amp;" "&amp;変換５!C50&amp;" "&amp;変換５!D50&amp;" "&amp;変換５!E50&amp;""&amp;変換５!F50,"")</f>
        <v/>
      </c>
    </row>
    <row r="51" spans="1:3" x14ac:dyDescent="0.15">
      <c r="A51" t="str">
        <f t="shared" si="1"/>
        <v/>
      </c>
      <c r="B51" t="str">
        <f t="shared" si="0"/>
        <v>pause</v>
      </c>
      <c r="C51" t="str">
        <f>IF(入力シート!C64&lt;&gt;"",変換５!A51&amp;" "&amp;変換５!B51&amp;" "&amp;変換５!C51&amp;" "&amp;変換５!D51&amp;" "&amp;変換５!E51&amp;""&amp;変換５!F51&amp;" | "&amp;変換５!A51&amp;" "&amp;変換５!B51&amp;".V2 "&amp;変換５!C51&amp;" "&amp;変換５!D51&amp;" "&amp;変換５!E51&amp;""&amp;変換５!F51&amp;" | "&amp;変換５!A51&amp;" "&amp;変換５!G51&amp;" "&amp;変換５!C51&amp;" "&amp;変換５!D51&amp;" "&amp;変換５!E51&amp;""&amp;変換５!F51,"")</f>
        <v/>
      </c>
    </row>
    <row r="52" spans="1:3" x14ac:dyDescent="0.15">
      <c r="A52" t="str">
        <f t="shared" si="1"/>
        <v/>
      </c>
      <c r="B52" t="str">
        <f t="shared" si="0"/>
        <v>pause</v>
      </c>
      <c r="C52" t="str">
        <f>IF(入力シート!C65&lt;&gt;"",変換５!A52&amp;" "&amp;変換５!B52&amp;" "&amp;変換５!C52&amp;" "&amp;変換５!D52&amp;" "&amp;変換５!E52&amp;""&amp;変換５!F52&amp;" | "&amp;変換５!A52&amp;" "&amp;変換５!B52&amp;".V2 "&amp;変換５!C52&amp;" "&amp;変換５!D52&amp;" "&amp;変換５!E52&amp;""&amp;変換５!F52&amp;" | "&amp;変換５!A52&amp;" "&amp;変換５!G52&amp;" "&amp;変換５!C52&amp;" "&amp;変換５!D52&amp;" "&amp;変換５!E52&amp;""&amp;変換５!F52,"")</f>
        <v/>
      </c>
    </row>
    <row r="53" spans="1:3" x14ac:dyDescent="0.15">
      <c r="A53" t="str">
        <f t="shared" si="1"/>
        <v/>
      </c>
      <c r="B53" t="str">
        <f t="shared" si="0"/>
        <v>pause</v>
      </c>
      <c r="C53" t="str">
        <f>IF(入力シート!C66&lt;&gt;"",変換５!A53&amp;" "&amp;変換５!B53&amp;" "&amp;変換５!C53&amp;" "&amp;変換５!D53&amp;" "&amp;変換５!E53&amp;""&amp;変換５!F53&amp;" | "&amp;変換５!A53&amp;" "&amp;変換５!B53&amp;".V2 "&amp;変換５!C53&amp;" "&amp;変換５!D53&amp;" "&amp;変換５!E53&amp;""&amp;変換５!F53&amp;" | "&amp;変換５!A53&amp;" "&amp;変換５!G53&amp;" "&amp;変換５!C53&amp;" "&amp;変換５!D53&amp;" "&amp;変換５!E53&amp;""&amp;変換５!F53,"")</f>
        <v/>
      </c>
    </row>
    <row r="54" spans="1:3" x14ac:dyDescent="0.15">
      <c r="A54" t="str">
        <f t="shared" si="1"/>
        <v/>
      </c>
      <c r="B54" t="str">
        <f t="shared" si="0"/>
        <v>pause</v>
      </c>
      <c r="C54" t="str">
        <f>IF(入力シート!C67&lt;&gt;"",変換５!A54&amp;" "&amp;変換５!B54&amp;" "&amp;変換５!C54&amp;" "&amp;変換５!D54&amp;" "&amp;変換５!E54&amp;""&amp;変換５!F54&amp;" | "&amp;変換５!A54&amp;" "&amp;変換５!B54&amp;".V2 "&amp;変換５!C54&amp;" "&amp;変換５!D54&amp;" "&amp;変換５!E54&amp;""&amp;変換５!F54&amp;" | "&amp;変換５!A54&amp;" "&amp;変換５!G54&amp;" "&amp;変換５!C54&amp;" "&amp;変換５!D54&amp;" "&amp;変換５!E54&amp;""&amp;変換５!F54,"")</f>
        <v/>
      </c>
    </row>
    <row r="55" spans="1:3" x14ac:dyDescent="0.15">
      <c r="A55" t="str">
        <f t="shared" si="1"/>
        <v/>
      </c>
      <c r="B55" t="str">
        <f t="shared" si="0"/>
        <v>pause</v>
      </c>
      <c r="C55" t="str">
        <f>IF(入力シート!C68&lt;&gt;"",変換５!A55&amp;" "&amp;変換５!B55&amp;" "&amp;変換５!C55&amp;" "&amp;変換５!D55&amp;" "&amp;変換５!E55&amp;""&amp;変換５!F55&amp;" | "&amp;変換５!A55&amp;" "&amp;変換５!B55&amp;".V2 "&amp;変換５!C55&amp;" "&amp;変換５!D55&amp;" "&amp;変換５!E55&amp;""&amp;変換５!F55&amp;" | "&amp;変換５!A55&amp;" "&amp;変換５!G55&amp;" "&amp;変換５!C55&amp;" "&amp;変換５!D55&amp;" "&amp;変換５!E55&amp;""&amp;変換５!F55,"")</f>
        <v/>
      </c>
    </row>
    <row r="56" spans="1:3" x14ac:dyDescent="0.15">
      <c r="A56" t="str">
        <f t="shared" si="1"/>
        <v/>
      </c>
      <c r="B56" t="str">
        <f t="shared" si="0"/>
        <v>pause</v>
      </c>
      <c r="C56" t="str">
        <f>IF(入力シート!C69&lt;&gt;"",変換５!A56&amp;" "&amp;変換５!B56&amp;" "&amp;変換５!C56&amp;" "&amp;変換５!D56&amp;" "&amp;変換５!E56&amp;""&amp;変換５!F56&amp;" | "&amp;変換５!A56&amp;" "&amp;変換５!B56&amp;".V2 "&amp;変換５!C56&amp;" "&amp;変換５!D56&amp;" "&amp;変換５!E56&amp;""&amp;変換５!F56&amp;" | "&amp;変換５!A56&amp;" "&amp;変換５!G56&amp;" "&amp;変換５!C56&amp;" "&amp;変換５!D56&amp;" "&amp;変換５!E56&amp;""&amp;変換５!F56,"")</f>
        <v/>
      </c>
    </row>
    <row r="57" spans="1:3" x14ac:dyDescent="0.15">
      <c r="A57" t="str">
        <f t="shared" si="1"/>
        <v/>
      </c>
      <c r="B57" t="str">
        <f t="shared" si="0"/>
        <v>pause</v>
      </c>
      <c r="C57" t="str">
        <f>IF(入力シート!C70&lt;&gt;"",変換５!A57&amp;" "&amp;変換５!B57&amp;" "&amp;変換５!C57&amp;" "&amp;変換５!D57&amp;" "&amp;変換５!E57&amp;""&amp;変換５!F57&amp;" | "&amp;変換５!A57&amp;" "&amp;変換５!B57&amp;".V2 "&amp;変換５!C57&amp;" "&amp;変換５!D57&amp;" "&amp;変換５!E57&amp;""&amp;変換５!F57&amp;" | "&amp;変換５!A57&amp;" "&amp;変換５!G57&amp;" "&amp;変換５!C57&amp;" "&amp;変換５!D57&amp;" "&amp;変換５!E57&amp;""&amp;変換５!F57,"")</f>
        <v/>
      </c>
    </row>
    <row r="58" spans="1:3" x14ac:dyDescent="0.15">
      <c r="A58" t="str">
        <f t="shared" si="1"/>
        <v/>
      </c>
      <c r="B58" t="str">
        <f t="shared" si="0"/>
        <v>pause</v>
      </c>
      <c r="C58" t="str">
        <f>IF(入力シート!C71&lt;&gt;"",変換５!A58&amp;" "&amp;変換５!B58&amp;" "&amp;変換５!C58&amp;" "&amp;変換５!D58&amp;" "&amp;変換５!E58&amp;""&amp;変換５!F58&amp;" | "&amp;変換５!A58&amp;" "&amp;変換５!B58&amp;".V2 "&amp;変換５!C58&amp;" "&amp;変換５!D58&amp;" "&amp;変換５!E58&amp;""&amp;変換５!F58&amp;" | "&amp;変換５!A58&amp;" "&amp;変換５!G58&amp;" "&amp;変換５!C58&amp;" "&amp;変換５!D58&amp;" "&amp;変換５!E58&amp;""&amp;変換５!F58,"")</f>
        <v/>
      </c>
    </row>
    <row r="59" spans="1:3" x14ac:dyDescent="0.15">
      <c r="A59" t="str">
        <f t="shared" si="1"/>
        <v/>
      </c>
      <c r="B59" t="str">
        <f t="shared" si="0"/>
        <v>pause</v>
      </c>
      <c r="C59" t="str">
        <f>IF(入力シート!C72&lt;&gt;"",変換５!A59&amp;" "&amp;変換５!B59&amp;" "&amp;変換５!C59&amp;" "&amp;変換５!D59&amp;" "&amp;変換５!E59&amp;""&amp;変換５!F59&amp;" | "&amp;変換５!A59&amp;" "&amp;変換５!B59&amp;".V2 "&amp;変換５!C59&amp;" "&amp;変換５!D59&amp;" "&amp;変換５!E59&amp;""&amp;変換５!F59&amp;" | "&amp;変換５!A59&amp;" "&amp;変換５!G59&amp;" "&amp;変換５!C59&amp;" "&amp;変換５!D59&amp;" "&amp;変換５!E59&amp;""&amp;変換５!F59,"")</f>
        <v/>
      </c>
    </row>
    <row r="60" spans="1:3" x14ac:dyDescent="0.15">
      <c r="A60" t="str">
        <f t="shared" si="1"/>
        <v/>
      </c>
      <c r="B60" t="str">
        <f t="shared" si="0"/>
        <v>pause</v>
      </c>
      <c r="C60" t="str">
        <f>IF(入力シート!C73&lt;&gt;"",変換５!A60&amp;" "&amp;変換５!B60&amp;" "&amp;変換５!C60&amp;" "&amp;変換５!D60&amp;" "&amp;変換５!E60&amp;""&amp;変換５!F60&amp;" | "&amp;変換５!A60&amp;" "&amp;変換５!B60&amp;".V2 "&amp;変換５!C60&amp;" "&amp;変換５!D60&amp;" "&amp;変換５!E60&amp;""&amp;変換５!F60&amp;" | "&amp;変換５!A60&amp;" "&amp;変換５!G60&amp;" "&amp;変換５!C60&amp;" "&amp;変換５!D60&amp;" "&amp;変換５!E60&amp;""&amp;変換５!F60,"")</f>
        <v/>
      </c>
    </row>
    <row r="61" spans="1:3" x14ac:dyDescent="0.15">
      <c r="A61" t="str">
        <f t="shared" si="1"/>
        <v/>
      </c>
      <c r="B61" t="str">
        <f t="shared" si="0"/>
        <v>pause</v>
      </c>
      <c r="C61" t="str">
        <f>IF(入力シート!C74&lt;&gt;"",変換５!A61&amp;" "&amp;変換５!B61&amp;" "&amp;変換５!C61&amp;" "&amp;変換５!D61&amp;" "&amp;変換５!E61&amp;""&amp;変換５!F61&amp;" | "&amp;変換５!A61&amp;" "&amp;変換５!B61&amp;".V2 "&amp;変換５!C61&amp;" "&amp;変換５!D61&amp;" "&amp;変換５!E61&amp;""&amp;変換５!F61&amp;" | "&amp;変換５!A61&amp;" "&amp;変換５!G61&amp;" "&amp;変換５!C61&amp;" "&amp;変換５!D61&amp;" "&amp;変換５!E61&amp;""&amp;変換５!F61,"")</f>
        <v/>
      </c>
    </row>
    <row r="62" spans="1:3" x14ac:dyDescent="0.15">
      <c r="A62" t="str">
        <f t="shared" si="1"/>
        <v/>
      </c>
      <c r="B62" t="str">
        <f t="shared" si="0"/>
        <v>pause</v>
      </c>
      <c r="C62" t="str">
        <f>IF(入力シート!C75&lt;&gt;"",変換５!A62&amp;" "&amp;変換５!B62&amp;" "&amp;変換５!C62&amp;" "&amp;変換５!D62&amp;" "&amp;変換５!E62&amp;""&amp;変換５!F62&amp;" | "&amp;変換５!A62&amp;" "&amp;変換５!B62&amp;".V2 "&amp;変換５!C62&amp;" "&amp;変換５!D62&amp;" "&amp;変換５!E62&amp;""&amp;変換５!F62&amp;" | "&amp;変換５!A62&amp;" "&amp;変換５!G62&amp;" "&amp;変換５!C62&amp;" "&amp;変換５!D62&amp;" "&amp;変換５!E62&amp;""&amp;変換５!F62,"")</f>
        <v/>
      </c>
    </row>
    <row r="63" spans="1:3" x14ac:dyDescent="0.15">
      <c r="A63" t="str">
        <f t="shared" si="1"/>
        <v/>
      </c>
      <c r="B63" t="str">
        <f t="shared" si="0"/>
        <v>pause</v>
      </c>
      <c r="C63" t="str">
        <f>IF(入力シート!C76&lt;&gt;"",変換５!A63&amp;" "&amp;変換５!B63&amp;" "&amp;変換５!C63&amp;" "&amp;変換５!D63&amp;" "&amp;変換５!E63&amp;""&amp;変換５!F63&amp;" | "&amp;変換５!A63&amp;" "&amp;変換５!B63&amp;".V2 "&amp;変換５!C63&amp;" "&amp;変換５!D63&amp;" "&amp;変換５!E63&amp;""&amp;変換５!F63&amp;" | "&amp;変換５!A63&amp;" "&amp;変換５!G63&amp;" "&amp;変換５!C63&amp;" "&amp;変換５!D63&amp;" "&amp;変換５!E63&amp;""&amp;変換５!F63,"")</f>
        <v/>
      </c>
    </row>
    <row r="64" spans="1:3" x14ac:dyDescent="0.15">
      <c r="A64" t="str">
        <f t="shared" si="1"/>
        <v/>
      </c>
      <c r="B64" t="str">
        <f t="shared" si="0"/>
        <v>pause</v>
      </c>
      <c r="C64" t="str">
        <f>IF(入力シート!C77&lt;&gt;"",変換５!A64&amp;" "&amp;変換５!B64&amp;" "&amp;変換５!C64&amp;" "&amp;変換５!D64&amp;" "&amp;変換５!E64&amp;""&amp;変換５!F64&amp;" | "&amp;変換５!A64&amp;" "&amp;変換５!B64&amp;".V2 "&amp;変換５!C64&amp;" "&amp;変換５!D64&amp;" "&amp;変換５!E64&amp;""&amp;変換５!F64&amp;" | "&amp;変換５!A64&amp;" "&amp;変換５!G64&amp;" "&amp;変換５!C64&amp;" "&amp;変換５!D64&amp;" "&amp;変換５!E64&amp;""&amp;変換５!F64,"")</f>
        <v/>
      </c>
    </row>
    <row r="65" spans="1:3" x14ac:dyDescent="0.15">
      <c r="A65" t="str">
        <f t="shared" si="1"/>
        <v/>
      </c>
      <c r="B65" t="str">
        <f t="shared" si="0"/>
        <v>pause</v>
      </c>
      <c r="C65" t="str">
        <f>IF(入力シート!C78&lt;&gt;"",変換５!A65&amp;" "&amp;変換５!B65&amp;" "&amp;変換５!C65&amp;" "&amp;変換５!D65&amp;" "&amp;変換５!E65&amp;""&amp;変換５!F65&amp;" | "&amp;変換５!A65&amp;" "&amp;変換５!B65&amp;".V2 "&amp;変換５!C65&amp;" "&amp;変換５!D65&amp;" "&amp;変換５!E65&amp;""&amp;変換５!F65&amp;" | "&amp;変換５!A65&amp;" "&amp;変換５!G65&amp;" "&amp;変換５!C65&amp;" "&amp;変換５!D65&amp;" "&amp;変換５!E65&amp;""&amp;変換５!F65,"")</f>
        <v/>
      </c>
    </row>
    <row r="66" spans="1:3" x14ac:dyDescent="0.15">
      <c r="A66" t="str">
        <f t="shared" si="1"/>
        <v/>
      </c>
      <c r="B66" t="str">
        <f t="shared" ref="B66:B101" si="2">IF(C66&lt;&gt;"",C66,"pause")</f>
        <v>pause</v>
      </c>
      <c r="C66" t="str">
        <f>IF(入力シート!C79&lt;&gt;"",変換５!A66&amp;" "&amp;変換５!B66&amp;" "&amp;変換５!C66&amp;" "&amp;変換５!D66&amp;" "&amp;変換５!E66&amp;""&amp;変換５!F66&amp;" | "&amp;変換５!A66&amp;" "&amp;変換５!B66&amp;".V2 "&amp;変換５!C66&amp;" "&amp;変換５!D66&amp;" "&amp;変換５!E66&amp;""&amp;変換５!F66&amp;" | "&amp;変換５!A66&amp;" "&amp;変換５!G66&amp;" "&amp;変換５!C66&amp;" "&amp;変換５!D66&amp;" "&amp;変換５!E66&amp;""&amp;変換５!F66,"")</f>
        <v/>
      </c>
    </row>
    <row r="67" spans="1:3" x14ac:dyDescent="0.15">
      <c r="A67" t="str">
        <f t="shared" ref="A67:A101" si="3">IF(B66=B67,"",IF(B67&lt;&gt;"",B67,"pause"))</f>
        <v/>
      </c>
      <c r="B67" t="str">
        <f t="shared" si="2"/>
        <v>pause</v>
      </c>
      <c r="C67" t="str">
        <f>IF(入力シート!C80&lt;&gt;"",変換５!A67&amp;" "&amp;変換５!B67&amp;" "&amp;変換５!C67&amp;" "&amp;変換５!D67&amp;" "&amp;変換５!E67&amp;""&amp;変換５!F67&amp;" | "&amp;変換５!A67&amp;" "&amp;変換５!B67&amp;".V2 "&amp;変換５!C67&amp;" "&amp;変換５!D67&amp;" "&amp;変換５!E67&amp;""&amp;変換５!F67&amp;" | "&amp;変換５!A67&amp;" "&amp;変換５!G67&amp;" "&amp;変換５!C67&amp;" "&amp;変換５!D67&amp;" "&amp;変換５!E67&amp;""&amp;変換５!F67,"")</f>
        <v/>
      </c>
    </row>
    <row r="68" spans="1:3" x14ac:dyDescent="0.15">
      <c r="A68" t="str">
        <f t="shared" si="3"/>
        <v/>
      </c>
      <c r="B68" t="str">
        <f t="shared" si="2"/>
        <v>pause</v>
      </c>
      <c r="C68" t="str">
        <f>IF(入力シート!C81&lt;&gt;"",変換５!A68&amp;" "&amp;変換５!B68&amp;" "&amp;変換５!C68&amp;" "&amp;変換５!D68&amp;" "&amp;変換５!E68&amp;""&amp;変換５!F68&amp;" | "&amp;変換５!A68&amp;" "&amp;変換５!B68&amp;".V2 "&amp;変換５!C68&amp;" "&amp;変換５!D68&amp;" "&amp;変換５!E68&amp;""&amp;変換５!F68&amp;" | "&amp;変換５!A68&amp;" "&amp;変換５!G68&amp;" "&amp;変換５!C68&amp;" "&amp;変換５!D68&amp;" "&amp;変換５!E68&amp;""&amp;変換５!F68,"")</f>
        <v/>
      </c>
    </row>
    <row r="69" spans="1:3" x14ac:dyDescent="0.15">
      <c r="A69" t="str">
        <f t="shared" si="3"/>
        <v/>
      </c>
      <c r="B69" t="str">
        <f t="shared" si="2"/>
        <v>pause</v>
      </c>
      <c r="C69" t="str">
        <f>IF(入力シート!C82&lt;&gt;"",変換５!A69&amp;" "&amp;変換５!B69&amp;" "&amp;変換５!C69&amp;" "&amp;変換５!D69&amp;" "&amp;変換５!E69&amp;""&amp;変換５!F69&amp;" | "&amp;変換５!A69&amp;" "&amp;変換５!B69&amp;".V2 "&amp;変換５!C69&amp;" "&amp;変換５!D69&amp;" "&amp;変換５!E69&amp;""&amp;変換５!F69&amp;" | "&amp;変換５!A69&amp;" "&amp;変換５!G69&amp;" "&amp;変換５!C69&amp;" "&amp;変換５!D69&amp;" "&amp;変換５!E69&amp;""&amp;変換５!F69,"")</f>
        <v/>
      </c>
    </row>
    <row r="70" spans="1:3" x14ac:dyDescent="0.15">
      <c r="A70" t="str">
        <f t="shared" si="3"/>
        <v/>
      </c>
      <c r="B70" t="str">
        <f t="shared" si="2"/>
        <v>pause</v>
      </c>
      <c r="C70" t="str">
        <f>IF(入力シート!C83&lt;&gt;"",変換５!A70&amp;" "&amp;変換５!B70&amp;" "&amp;変換５!C70&amp;" "&amp;変換５!D70&amp;" "&amp;変換５!E70&amp;""&amp;変換５!F70&amp;" | "&amp;変換５!A70&amp;" "&amp;変換５!B70&amp;".V2 "&amp;変換５!C70&amp;" "&amp;変換５!D70&amp;" "&amp;変換５!E70&amp;""&amp;変換５!F70&amp;" | "&amp;変換５!A70&amp;" "&amp;変換５!G70&amp;" "&amp;変換５!C70&amp;" "&amp;変換５!D70&amp;" "&amp;変換５!E70&amp;""&amp;変換５!F70,"")</f>
        <v/>
      </c>
    </row>
    <row r="71" spans="1:3" x14ac:dyDescent="0.15">
      <c r="A71" t="str">
        <f t="shared" si="3"/>
        <v/>
      </c>
      <c r="B71" t="str">
        <f t="shared" si="2"/>
        <v>pause</v>
      </c>
      <c r="C71" t="str">
        <f>IF(入力シート!C84&lt;&gt;"",変換５!A71&amp;" "&amp;変換５!B71&amp;" "&amp;変換５!C71&amp;" "&amp;変換５!D71&amp;" "&amp;変換５!E71&amp;""&amp;変換５!F71&amp;" | "&amp;変換５!A71&amp;" "&amp;変換５!B71&amp;".V2 "&amp;変換５!C71&amp;" "&amp;変換５!D71&amp;" "&amp;変換５!E71&amp;""&amp;変換５!F71&amp;" | "&amp;変換５!A71&amp;" "&amp;変換５!G71&amp;" "&amp;変換５!C71&amp;" "&amp;変換５!D71&amp;" "&amp;変換５!E71&amp;""&amp;変換５!F71,"")</f>
        <v/>
      </c>
    </row>
    <row r="72" spans="1:3" x14ac:dyDescent="0.15">
      <c r="A72" t="str">
        <f t="shared" si="3"/>
        <v/>
      </c>
      <c r="B72" t="str">
        <f t="shared" si="2"/>
        <v>pause</v>
      </c>
      <c r="C72" t="str">
        <f>IF(入力シート!C85&lt;&gt;"",変換５!A72&amp;" "&amp;変換５!B72&amp;" "&amp;変換５!C72&amp;" "&amp;変換５!D72&amp;" "&amp;変換５!E72&amp;""&amp;変換５!F72&amp;" | "&amp;変換５!A72&amp;" "&amp;変換５!B72&amp;".V2 "&amp;変換５!C72&amp;" "&amp;変換５!D72&amp;" "&amp;変換５!E72&amp;""&amp;変換５!F72&amp;" | "&amp;変換５!A72&amp;" "&amp;変換５!G72&amp;" "&amp;変換５!C72&amp;" "&amp;変換５!D72&amp;" "&amp;変換５!E72&amp;""&amp;変換５!F72,"")</f>
        <v/>
      </c>
    </row>
    <row r="73" spans="1:3" x14ac:dyDescent="0.15">
      <c r="A73" t="str">
        <f t="shared" si="3"/>
        <v/>
      </c>
      <c r="B73" t="str">
        <f t="shared" si="2"/>
        <v>pause</v>
      </c>
      <c r="C73" t="str">
        <f>IF(入力シート!C86&lt;&gt;"",変換５!A73&amp;" "&amp;変換５!B73&amp;" "&amp;変換５!C73&amp;" "&amp;変換５!D73&amp;" "&amp;変換５!E73&amp;""&amp;変換５!F73&amp;" | "&amp;変換５!A73&amp;" "&amp;変換５!B73&amp;".V2 "&amp;変換５!C73&amp;" "&amp;変換５!D73&amp;" "&amp;変換５!E73&amp;""&amp;変換５!F73&amp;" | "&amp;変換５!A73&amp;" "&amp;変換５!G73&amp;" "&amp;変換５!C73&amp;" "&amp;変換５!D73&amp;" "&amp;変換５!E73&amp;""&amp;変換５!F73,"")</f>
        <v/>
      </c>
    </row>
    <row r="74" spans="1:3" x14ac:dyDescent="0.15">
      <c r="A74" t="str">
        <f t="shared" si="3"/>
        <v/>
      </c>
      <c r="B74" t="str">
        <f t="shared" si="2"/>
        <v>pause</v>
      </c>
      <c r="C74" t="str">
        <f>IF(入力シート!C87&lt;&gt;"",変換５!A74&amp;" "&amp;変換５!B74&amp;" "&amp;変換５!C74&amp;" "&amp;変換５!D74&amp;" "&amp;変換５!E74&amp;""&amp;変換５!F74&amp;" | "&amp;変換５!A74&amp;" "&amp;変換５!B74&amp;".V2 "&amp;変換５!C74&amp;" "&amp;変換５!D74&amp;" "&amp;変換５!E74&amp;""&amp;変換５!F74&amp;" | "&amp;変換５!A74&amp;" "&amp;変換５!G74&amp;" "&amp;変換５!C74&amp;" "&amp;変換５!D74&amp;" "&amp;変換５!E74&amp;""&amp;変換５!F74,"")</f>
        <v/>
      </c>
    </row>
    <row r="75" spans="1:3" x14ac:dyDescent="0.15">
      <c r="A75" t="str">
        <f t="shared" si="3"/>
        <v/>
      </c>
      <c r="B75" t="str">
        <f t="shared" si="2"/>
        <v>pause</v>
      </c>
      <c r="C75" t="str">
        <f>IF(入力シート!C88&lt;&gt;"",変換５!A75&amp;" "&amp;変換５!B75&amp;" "&amp;変換５!C75&amp;" "&amp;変換５!D75&amp;" "&amp;変換５!E75&amp;""&amp;変換５!F75&amp;" | "&amp;変換５!A75&amp;" "&amp;変換５!B75&amp;".V2 "&amp;変換５!C75&amp;" "&amp;変換５!D75&amp;" "&amp;変換５!E75&amp;""&amp;変換５!F75&amp;" | "&amp;変換５!A75&amp;" "&amp;変換５!G75&amp;" "&amp;変換５!C75&amp;" "&amp;変換５!D75&amp;" "&amp;変換５!E75&amp;""&amp;変換５!F75,"")</f>
        <v/>
      </c>
    </row>
    <row r="76" spans="1:3" x14ac:dyDescent="0.15">
      <c r="A76" t="str">
        <f t="shared" si="3"/>
        <v/>
      </c>
      <c r="B76" t="str">
        <f t="shared" si="2"/>
        <v>pause</v>
      </c>
      <c r="C76" t="str">
        <f>IF(入力シート!C89&lt;&gt;"",変換５!A76&amp;" "&amp;変換５!B76&amp;" "&amp;変換５!C76&amp;" "&amp;変換５!D76&amp;" "&amp;変換５!E76&amp;""&amp;変換５!F76&amp;" | "&amp;変換５!A76&amp;" "&amp;変換５!B76&amp;".V2 "&amp;変換５!C76&amp;" "&amp;変換５!D76&amp;" "&amp;変換５!E76&amp;""&amp;変換５!F76&amp;" | "&amp;変換５!A76&amp;" "&amp;変換５!G76&amp;" "&amp;変換５!C76&amp;" "&amp;変換５!D76&amp;" "&amp;変換５!E76&amp;""&amp;変換５!F76,"")</f>
        <v/>
      </c>
    </row>
    <row r="77" spans="1:3" x14ac:dyDescent="0.15">
      <c r="A77" t="str">
        <f t="shared" si="3"/>
        <v/>
      </c>
      <c r="B77" t="str">
        <f t="shared" si="2"/>
        <v>pause</v>
      </c>
      <c r="C77" t="str">
        <f>IF(入力シート!C90&lt;&gt;"",変換５!A77&amp;" "&amp;変換５!B77&amp;" "&amp;変換５!C77&amp;" "&amp;変換５!D77&amp;" "&amp;変換５!E77&amp;""&amp;変換５!F77&amp;" | "&amp;変換５!A77&amp;" "&amp;変換５!B77&amp;".V2 "&amp;変換５!C77&amp;" "&amp;変換５!D77&amp;" "&amp;変換５!E77&amp;""&amp;変換５!F77&amp;" | "&amp;変換５!A77&amp;" "&amp;変換５!G77&amp;" "&amp;変換５!C77&amp;" "&amp;変換５!D77&amp;" "&amp;変換５!E77&amp;""&amp;変換５!F77,"")</f>
        <v/>
      </c>
    </row>
    <row r="78" spans="1:3" x14ac:dyDescent="0.15">
      <c r="A78" t="str">
        <f t="shared" si="3"/>
        <v/>
      </c>
      <c r="B78" t="str">
        <f t="shared" si="2"/>
        <v>pause</v>
      </c>
      <c r="C78" t="str">
        <f>IF(入力シート!C91&lt;&gt;"",変換５!A78&amp;" "&amp;変換５!B78&amp;" "&amp;変換５!C78&amp;" "&amp;変換５!D78&amp;" "&amp;変換５!E78&amp;""&amp;変換５!F78&amp;" | "&amp;変換５!A78&amp;" "&amp;変換５!B78&amp;".V2 "&amp;変換５!C78&amp;" "&amp;変換５!D78&amp;" "&amp;変換５!E78&amp;""&amp;変換５!F78&amp;" | "&amp;変換５!A78&amp;" "&amp;変換５!G78&amp;" "&amp;変換５!C78&amp;" "&amp;変換５!D78&amp;" "&amp;変換５!E78&amp;""&amp;変換５!F78,"")</f>
        <v/>
      </c>
    </row>
    <row r="79" spans="1:3" x14ac:dyDescent="0.15">
      <c r="A79" t="str">
        <f t="shared" si="3"/>
        <v/>
      </c>
      <c r="B79" t="str">
        <f t="shared" si="2"/>
        <v>pause</v>
      </c>
      <c r="C79" t="str">
        <f>IF(入力シート!C92&lt;&gt;"",変換５!A79&amp;" "&amp;変換５!B79&amp;" "&amp;変換５!C79&amp;" "&amp;変換５!D79&amp;" "&amp;変換５!E79&amp;""&amp;変換５!F79&amp;" | "&amp;変換５!A79&amp;" "&amp;変換５!B79&amp;".V2 "&amp;変換５!C79&amp;" "&amp;変換５!D79&amp;" "&amp;変換５!E79&amp;""&amp;変換５!F79&amp;" | "&amp;変換５!A79&amp;" "&amp;変換５!G79&amp;" "&amp;変換５!C79&amp;" "&amp;変換５!D79&amp;" "&amp;変換５!E79&amp;""&amp;変換５!F79,"")</f>
        <v/>
      </c>
    </row>
    <row r="80" spans="1:3" x14ac:dyDescent="0.15">
      <c r="A80" t="str">
        <f t="shared" si="3"/>
        <v/>
      </c>
      <c r="B80" t="str">
        <f t="shared" si="2"/>
        <v>pause</v>
      </c>
      <c r="C80" t="str">
        <f>IF(入力シート!C93&lt;&gt;"",変換５!A80&amp;" "&amp;変換５!B80&amp;" "&amp;変換５!C80&amp;" "&amp;変換５!D80&amp;" "&amp;変換５!E80&amp;""&amp;変換５!F80&amp;" | "&amp;変換５!A80&amp;" "&amp;変換５!B80&amp;".V2 "&amp;変換５!C80&amp;" "&amp;変換５!D80&amp;" "&amp;変換５!E80&amp;""&amp;変換５!F80&amp;" | "&amp;変換５!A80&amp;" "&amp;変換５!G80&amp;" "&amp;変換５!C80&amp;" "&amp;変換５!D80&amp;" "&amp;変換５!E80&amp;""&amp;変換５!F80,"")</f>
        <v/>
      </c>
    </row>
    <row r="81" spans="1:3" x14ac:dyDescent="0.15">
      <c r="A81" t="str">
        <f t="shared" si="3"/>
        <v/>
      </c>
      <c r="B81" t="str">
        <f t="shared" si="2"/>
        <v>pause</v>
      </c>
      <c r="C81" t="str">
        <f>IF(入力シート!C94&lt;&gt;"",変換５!A81&amp;" "&amp;変換５!B81&amp;" "&amp;変換５!C81&amp;" "&amp;変換５!D81&amp;" "&amp;変換５!E81&amp;""&amp;変換５!F81&amp;" | "&amp;変換５!A81&amp;" "&amp;変換５!B81&amp;".V2 "&amp;変換５!C81&amp;" "&amp;変換５!D81&amp;" "&amp;変換５!E81&amp;""&amp;変換５!F81&amp;" | "&amp;変換５!A81&amp;" "&amp;変換５!G81&amp;" "&amp;変換５!C81&amp;" "&amp;変換５!D81&amp;" "&amp;変換５!E81&amp;""&amp;変換５!F81,"")</f>
        <v/>
      </c>
    </row>
    <row r="82" spans="1:3" x14ac:dyDescent="0.15">
      <c r="A82" t="str">
        <f t="shared" si="3"/>
        <v/>
      </c>
      <c r="B82" t="str">
        <f t="shared" si="2"/>
        <v>pause</v>
      </c>
      <c r="C82" t="str">
        <f>IF(入力シート!C95&lt;&gt;"",変換５!A82&amp;" "&amp;変換５!B82&amp;" "&amp;変換５!C82&amp;" "&amp;変換５!D82&amp;" "&amp;変換５!E82&amp;""&amp;変換５!F82&amp;" | "&amp;変換５!A82&amp;" "&amp;変換５!B82&amp;".V2 "&amp;変換５!C82&amp;" "&amp;変換５!D82&amp;" "&amp;変換５!E82&amp;""&amp;変換５!F82&amp;" | "&amp;変換５!A82&amp;" "&amp;変換５!G82&amp;" "&amp;変換５!C82&amp;" "&amp;変換５!D82&amp;" "&amp;変換５!E82&amp;""&amp;変換５!F82,"")</f>
        <v/>
      </c>
    </row>
    <row r="83" spans="1:3" x14ac:dyDescent="0.15">
      <c r="A83" t="str">
        <f t="shared" si="3"/>
        <v/>
      </c>
      <c r="B83" t="str">
        <f t="shared" si="2"/>
        <v>pause</v>
      </c>
      <c r="C83" t="str">
        <f>IF(入力シート!C96&lt;&gt;"",変換５!A83&amp;" "&amp;変換５!B83&amp;" "&amp;変換５!C83&amp;" "&amp;変換５!D83&amp;" "&amp;変換５!E83&amp;""&amp;変換５!F83&amp;" | "&amp;変換５!A83&amp;" "&amp;変換５!B83&amp;".V2 "&amp;変換５!C83&amp;" "&amp;変換５!D83&amp;" "&amp;変換５!E83&amp;""&amp;変換５!F83&amp;" | "&amp;変換５!A83&amp;" "&amp;変換５!G83&amp;" "&amp;変換５!C83&amp;" "&amp;変換５!D83&amp;" "&amp;変換５!E83&amp;""&amp;変換５!F83,"")</f>
        <v/>
      </c>
    </row>
    <row r="84" spans="1:3" x14ac:dyDescent="0.15">
      <c r="A84" t="str">
        <f t="shared" si="3"/>
        <v/>
      </c>
      <c r="B84" t="str">
        <f t="shared" si="2"/>
        <v>pause</v>
      </c>
      <c r="C84" t="str">
        <f>IF(入力シート!C97&lt;&gt;"",変換５!A84&amp;" "&amp;変換５!B84&amp;" "&amp;変換５!C84&amp;" "&amp;変換５!D84&amp;" "&amp;変換５!E84&amp;""&amp;変換５!F84&amp;" | "&amp;変換５!A84&amp;" "&amp;変換５!B84&amp;".V2 "&amp;変換５!C84&amp;" "&amp;変換５!D84&amp;" "&amp;変換５!E84&amp;""&amp;変換５!F84&amp;" | "&amp;変換５!A84&amp;" "&amp;変換５!G84&amp;" "&amp;変換５!C84&amp;" "&amp;変換５!D84&amp;" "&amp;変換５!E84&amp;""&amp;変換５!F84,"")</f>
        <v/>
      </c>
    </row>
    <row r="85" spans="1:3" x14ac:dyDescent="0.15">
      <c r="A85" t="str">
        <f t="shared" si="3"/>
        <v/>
      </c>
      <c r="B85" t="str">
        <f t="shared" si="2"/>
        <v>pause</v>
      </c>
      <c r="C85" t="str">
        <f>IF(入力シート!C98&lt;&gt;"",変換５!A85&amp;" "&amp;変換５!B85&amp;" "&amp;変換５!C85&amp;" "&amp;変換５!D85&amp;" "&amp;変換５!E85&amp;""&amp;変換５!F85&amp;" | "&amp;変換５!A85&amp;" "&amp;変換５!B85&amp;".V2 "&amp;変換５!C85&amp;" "&amp;変換５!D85&amp;" "&amp;変換５!E85&amp;""&amp;変換５!F85&amp;" | "&amp;変換５!A85&amp;" "&amp;変換５!G85&amp;" "&amp;変換５!C85&amp;" "&amp;変換５!D85&amp;" "&amp;変換５!E85&amp;""&amp;変換５!F85,"")</f>
        <v/>
      </c>
    </row>
    <row r="86" spans="1:3" x14ac:dyDescent="0.15">
      <c r="A86" t="str">
        <f t="shared" si="3"/>
        <v/>
      </c>
      <c r="B86" t="str">
        <f t="shared" si="2"/>
        <v>pause</v>
      </c>
      <c r="C86" t="str">
        <f>IF(入力シート!C99&lt;&gt;"",変換５!A86&amp;" "&amp;変換５!B86&amp;" "&amp;変換５!C86&amp;" "&amp;変換５!D86&amp;" "&amp;変換５!E86&amp;""&amp;変換５!F86&amp;" | "&amp;変換５!A86&amp;" "&amp;変換５!B86&amp;".V2 "&amp;変換５!C86&amp;" "&amp;変換５!D86&amp;" "&amp;変換５!E86&amp;""&amp;変換５!F86&amp;" | "&amp;変換５!A86&amp;" "&amp;変換５!G86&amp;" "&amp;変換５!C86&amp;" "&amp;変換５!D86&amp;" "&amp;変換５!E86&amp;""&amp;変換５!F86,"")</f>
        <v/>
      </c>
    </row>
    <row r="87" spans="1:3" x14ac:dyDescent="0.15">
      <c r="A87" t="str">
        <f t="shared" si="3"/>
        <v/>
      </c>
      <c r="B87" t="str">
        <f t="shared" si="2"/>
        <v>pause</v>
      </c>
      <c r="C87" t="str">
        <f>IF(入力シート!C100&lt;&gt;"",変換５!A87&amp;" "&amp;変換５!B87&amp;" "&amp;変換５!C87&amp;" "&amp;変換５!D87&amp;" "&amp;変換５!E87&amp;""&amp;変換５!F87&amp;" | "&amp;変換５!A87&amp;" "&amp;変換５!B87&amp;".V2 "&amp;変換５!C87&amp;" "&amp;変換５!D87&amp;" "&amp;変換５!E87&amp;""&amp;変換５!F87&amp;" | "&amp;変換５!A87&amp;" "&amp;変換５!G87&amp;" "&amp;変換５!C87&amp;" "&amp;変換５!D87&amp;" "&amp;変換５!E87&amp;""&amp;変換５!F87,"")</f>
        <v/>
      </c>
    </row>
    <row r="88" spans="1:3" x14ac:dyDescent="0.15">
      <c r="A88" t="str">
        <f t="shared" si="3"/>
        <v/>
      </c>
      <c r="B88" t="str">
        <f t="shared" si="2"/>
        <v>pause</v>
      </c>
      <c r="C88" t="str">
        <f>IF(入力シート!C101&lt;&gt;"",変換５!A88&amp;" "&amp;変換５!B88&amp;" "&amp;変換５!C88&amp;" "&amp;変換５!D88&amp;" "&amp;変換５!E88&amp;""&amp;変換５!F88&amp;" | "&amp;変換５!A88&amp;" "&amp;変換５!B88&amp;".V2 "&amp;変換５!C88&amp;" "&amp;変換５!D88&amp;" "&amp;変換５!E88&amp;""&amp;変換５!F88&amp;" | "&amp;変換５!A88&amp;" "&amp;変換５!G88&amp;" "&amp;変換５!C88&amp;" "&amp;変換５!D88&amp;" "&amp;変換５!E88&amp;""&amp;変換５!F88,"")</f>
        <v/>
      </c>
    </row>
    <row r="89" spans="1:3" x14ac:dyDescent="0.15">
      <c r="A89" t="str">
        <f t="shared" si="3"/>
        <v/>
      </c>
      <c r="B89" t="str">
        <f t="shared" si="2"/>
        <v>pause</v>
      </c>
      <c r="C89" t="str">
        <f>IF(入力シート!C102&lt;&gt;"",変換５!A89&amp;" "&amp;変換５!B89&amp;" "&amp;変換５!C89&amp;" "&amp;変換５!D89&amp;" "&amp;変換５!E89&amp;""&amp;変換５!F89&amp;" | "&amp;変換５!A89&amp;" "&amp;変換５!B89&amp;".V2 "&amp;変換５!C89&amp;" "&amp;変換５!D89&amp;" "&amp;変換５!E89&amp;""&amp;変換５!F89&amp;" | "&amp;変換５!A89&amp;" "&amp;変換５!G89&amp;" "&amp;変換５!C89&amp;" "&amp;変換５!D89&amp;" "&amp;変換５!E89&amp;""&amp;変換５!F89,"")</f>
        <v/>
      </c>
    </row>
    <row r="90" spans="1:3" x14ac:dyDescent="0.15">
      <c r="A90" t="str">
        <f t="shared" si="3"/>
        <v/>
      </c>
      <c r="B90" t="str">
        <f t="shared" si="2"/>
        <v>pause</v>
      </c>
      <c r="C90" t="str">
        <f>IF(入力シート!C103&lt;&gt;"",変換５!A90&amp;" "&amp;変換５!B90&amp;" "&amp;変換５!C90&amp;" "&amp;変換５!D90&amp;" "&amp;変換５!E90&amp;""&amp;変換５!F90&amp;" | "&amp;変換５!A90&amp;" "&amp;変換５!B90&amp;".V2 "&amp;変換５!C90&amp;" "&amp;変換５!D90&amp;" "&amp;変換５!E90&amp;""&amp;変換５!F90&amp;" | "&amp;変換５!A90&amp;" "&amp;変換５!G90&amp;" "&amp;変換５!C90&amp;" "&amp;変換５!D90&amp;" "&amp;変換５!E90&amp;""&amp;変換５!F90,"")</f>
        <v/>
      </c>
    </row>
    <row r="91" spans="1:3" x14ac:dyDescent="0.15">
      <c r="A91" t="str">
        <f t="shared" si="3"/>
        <v/>
      </c>
      <c r="B91" t="str">
        <f t="shared" si="2"/>
        <v>pause</v>
      </c>
      <c r="C91" t="str">
        <f>IF(入力シート!C104&lt;&gt;"",変換５!A91&amp;" "&amp;変換５!B91&amp;" "&amp;変換５!C91&amp;" "&amp;変換５!D91&amp;" "&amp;変換５!E91&amp;""&amp;変換５!F91&amp;" | "&amp;変換５!A91&amp;" "&amp;変換５!B91&amp;".V2 "&amp;変換５!C91&amp;" "&amp;変換５!D91&amp;" "&amp;変換５!E91&amp;""&amp;変換５!F91&amp;" | "&amp;変換５!A91&amp;" "&amp;変換５!G91&amp;" "&amp;変換５!C91&amp;" "&amp;変換５!D91&amp;" "&amp;変換５!E91&amp;""&amp;変換５!F91,"")</f>
        <v/>
      </c>
    </row>
    <row r="92" spans="1:3" x14ac:dyDescent="0.15">
      <c r="A92" t="str">
        <f t="shared" si="3"/>
        <v/>
      </c>
      <c r="B92" t="str">
        <f t="shared" si="2"/>
        <v>pause</v>
      </c>
      <c r="C92" t="str">
        <f>IF(入力シート!C105&lt;&gt;"",変換５!A92&amp;" "&amp;変換５!B92&amp;" "&amp;変換５!C92&amp;" "&amp;変換５!D92&amp;" "&amp;変換５!E92&amp;""&amp;変換５!F92&amp;" | "&amp;変換５!A92&amp;" "&amp;変換５!B92&amp;".V2 "&amp;変換５!C92&amp;" "&amp;変換５!D92&amp;" "&amp;変換５!E92&amp;""&amp;変換５!F92&amp;" | "&amp;変換５!A92&amp;" "&amp;変換５!G92&amp;" "&amp;変換５!C92&amp;" "&amp;変換５!D92&amp;" "&amp;変換５!E92&amp;""&amp;変換５!F92,"")</f>
        <v/>
      </c>
    </row>
    <row r="93" spans="1:3" x14ac:dyDescent="0.15">
      <c r="A93" t="str">
        <f t="shared" si="3"/>
        <v/>
      </c>
      <c r="B93" t="str">
        <f t="shared" si="2"/>
        <v>pause</v>
      </c>
      <c r="C93" t="str">
        <f>IF(入力シート!C106&lt;&gt;"",変換５!A93&amp;" "&amp;変換５!B93&amp;" "&amp;変換５!C93&amp;" "&amp;変換５!D93&amp;" "&amp;変換５!E93&amp;""&amp;変換５!F93&amp;" | "&amp;変換５!A93&amp;" "&amp;変換５!B93&amp;".V2 "&amp;変換５!C93&amp;" "&amp;変換５!D93&amp;" "&amp;変換５!E93&amp;""&amp;変換５!F93&amp;" | "&amp;変換５!A93&amp;" "&amp;変換５!G93&amp;" "&amp;変換５!C93&amp;" "&amp;変換５!D93&amp;" "&amp;変換５!E93&amp;""&amp;変換５!F93,"")</f>
        <v/>
      </c>
    </row>
    <row r="94" spans="1:3" x14ac:dyDescent="0.15">
      <c r="A94" t="str">
        <f t="shared" si="3"/>
        <v/>
      </c>
      <c r="B94" t="str">
        <f t="shared" si="2"/>
        <v>pause</v>
      </c>
      <c r="C94" t="str">
        <f>IF(入力シート!C107&lt;&gt;"",変換５!A94&amp;" "&amp;変換５!B94&amp;" "&amp;変換５!C94&amp;" "&amp;変換５!D94&amp;" "&amp;変換５!E94&amp;""&amp;変換５!F94&amp;" | "&amp;変換５!A94&amp;" "&amp;変換５!B94&amp;".V2 "&amp;変換５!C94&amp;" "&amp;変換５!D94&amp;" "&amp;変換５!E94&amp;""&amp;変換５!F94&amp;" | "&amp;変換５!A94&amp;" "&amp;変換５!G94&amp;" "&amp;変換５!C94&amp;" "&amp;変換５!D94&amp;" "&amp;変換５!E94&amp;""&amp;変換５!F94,"")</f>
        <v/>
      </c>
    </row>
    <row r="95" spans="1:3" x14ac:dyDescent="0.15">
      <c r="A95" t="str">
        <f t="shared" si="3"/>
        <v/>
      </c>
      <c r="B95" t="str">
        <f t="shared" si="2"/>
        <v>pause</v>
      </c>
      <c r="C95" t="str">
        <f>IF(入力シート!C108&lt;&gt;"",変換５!A95&amp;" "&amp;変換５!B95&amp;" "&amp;変換５!C95&amp;" "&amp;変換５!D95&amp;" "&amp;変換５!E95&amp;""&amp;変換５!F95&amp;" | "&amp;変換５!A95&amp;" "&amp;変換５!B95&amp;".V2 "&amp;変換５!C95&amp;" "&amp;変換５!D95&amp;" "&amp;変換５!E95&amp;""&amp;変換５!F95&amp;" | "&amp;変換５!A95&amp;" "&amp;変換５!G95&amp;" "&amp;変換５!C95&amp;" "&amp;変換５!D95&amp;" "&amp;変換５!E95&amp;""&amp;変換５!F95,"")</f>
        <v/>
      </c>
    </row>
    <row r="96" spans="1:3" x14ac:dyDescent="0.15">
      <c r="A96" t="str">
        <f t="shared" si="3"/>
        <v/>
      </c>
      <c r="B96" t="str">
        <f t="shared" si="2"/>
        <v>pause</v>
      </c>
      <c r="C96" t="str">
        <f>IF(入力シート!C109&lt;&gt;"",変換５!A96&amp;" "&amp;変換５!B96&amp;" "&amp;変換５!C96&amp;" "&amp;変換５!D96&amp;" "&amp;変換５!E96&amp;""&amp;変換５!F96&amp;" | "&amp;変換５!A96&amp;" "&amp;変換５!B96&amp;".V2 "&amp;変換５!C96&amp;" "&amp;変換５!D96&amp;" "&amp;変換５!E96&amp;""&amp;変換５!F96&amp;" | "&amp;変換５!A96&amp;" "&amp;変換５!G96&amp;" "&amp;変換５!C96&amp;" "&amp;変換５!D96&amp;" "&amp;変換５!E96&amp;""&amp;変換５!F96,"")</f>
        <v/>
      </c>
    </row>
    <row r="97" spans="1:3" x14ac:dyDescent="0.15">
      <c r="A97" t="str">
        <f t="shared" si="3"/>
        <v/>
      </c>
      <c r="B97" t="str">
        <f t="shared" si="2"/>
        <v>pause</v>
      </c>
      <c r="C97" t="str">
        <f>IF(入力シート!C110&lt;&gt;"",変換５!A97&amp;" "&amp;変換５!B97&amp;" "&amp;変換５!C97&amp;" "&amp;変換５!D97&amp;" "&amp;変換５!E97&amp;""&amp;変換５!F97&amp;" | "&amp;変換５!A97&amp;" "&amp;変換５!B97&amp;".V2 "&amp;変換５!C97&amp;" "&amp;変換５!D97&amp;" "&amp;変換５!E97&amp;""&amp;変換５!F97&amp;" | "&amp;変換５!A97&amp;" "&amp;変換５!G97&amp;" "&amp;変換５!C97&amp;" "&amp;変換５!D97&amp;" "&amp;変換５!E97&amp;""&amp;変換５!F97,"")</f>
        <v/>
      </c>
    </row>
    <row r="98" spans="1:3" x14ac:dyDescent="0.15">
      <c r="A98" t="str">
        <f t="shared" si="3"/>
        <v/>
      </c>
      <c r="B98" t="str">
        <f t="shared" si="2"/>
        <v>pause</v>
      </c>
      <c r="C98" t="str">
        <f>IF(入力シート!C111&lt;&gt;"",変換５!A98&amp;" "&amp;変換５!B98&amp;" "&amp;変換５!C98&amp;" "&amp;変換５!D98&amp;" "&amp;変換５!E98&amp;""&amp;変換５!F98&amp;" | "&amp;変換５!A98&amp;" "&amp;変換５!B98&amp;".V2 "&amp;変換５!C98&amp;" "&amp;変換５!D98&amp;" "&amp;変換５!E98&amp;""&amp;変換５!F98&amp;" | "&amp;変換５!A98&amp;" "&amp;変換５!G98&amp;" "&amp;変換５!C98&amp;" "&amp;変換５!D98&amp;" "&amp;変換５!E98&amp;""&amp;変換５!F98,"")</f>
        <v/>
      </c>
    </row>
    <row r="99" spans="1:3" x14ac:dyDescent="0.15">
      <c r="A99" t="str">
        <f t="shared" si="3"/>
        <v/>
      </c>
      <c r="B99" t="str">
        <f t="shared" si="2"/>
        <v>pause</v>
      </c>
      <c r="C99" t="str">
        <f>IF(入力シート!C112&lt;&gt;"",変換５!A99&amp;" "&amp;変換５!B99&amp;" "&amp;変換５!C99&amp;" "&amp;変換５!D99&amp;" "&amp;変換５!E99&amp;""&amp;変換５!F99&amp;" | "&amp;変換５!A99&amp;" "&amp;変換５!B99&amp;".V2 "&amp;変換５!C99&amp;" "&amp;変換５!D99&amp;" "&amp;変換５!E99&amp;""&amp;変換５!F99&amp;" | "&amp;変換５!A99&amp;" "&amp;変換５!G99&amp;" "&amp;変換５!C99&amp;" "&amp;変換５!D99&amp;" "&amp;変換５!E99&amp;""&amp;変換５!F99,"")</f>
        <v/>
      </c>
    </row>
    <row r="100" spans="1:3" x14ac:dyDescent="0.15">
      <c r="A100" t="str">
        <f t="shared" si="3"/>
        <v/>
      </c>
      <c r="B100" t="str">
        <f t="shared" si="2"/>
        <v>pause</v>
      </c>
      <c r="C100" t="str">
        <f>IF(入力シート!C113&lt;&gt;"",変換５!A100&amp;" "&amp;変換５!B100&amp;" "&amp;変換５!C100&amp;" "&amp;変換５!D100&amp;" "&amp;変換５!E100&amp;""&amp;変換５!F100&amp;" | "&amp;変換５!A100&amp;" "&amp;変換５!B100&amp;".V2 "&amp;変換５!C100&amp;" "&amp;変換５!D100&amp;" "&amp;変換５!E100&amp;""&amp;変換５!F100&amp;" | "&amp;変換５!A100&amp;" "&amp;変換５!G100&amp;" "&amp;変換５!C100&amp;" "&amp;変換５!D100&amp;" "&amp;変換５!E100&amp;""&amp;変換５!F100,"")</f>
        <v/>
      </c>
    </row>
    <row r="101" spans="1:3" x14ac:dyDescent="0.15">
      <c r="A101" t="str">
        <f t="shared" si="3"/>
        <v/>
      </c>
      <c r="B101" t="str">
        <f t="shared" si="2"/>
        <v>pause</v>
      </c>
    </row>
  </sheetData>
  <sheetProtection formatCells="0" formatColumns="0" formatRows="0"/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zoomScaleNormal="100" workbookViewId="0">
      <selection sqref="A1:A3"/>
    </sheetView>
  </sheetViews>
  <sheetFormatPr defaultRowHeight="13.5" x14ac:dyDescent="0.15"/>
  <cols>
    <col min="1" max="1" width="255.625" customWidth="1"/>
  </cols>
  <sheetData>
    <row r="1" spans="1:1" x14ac:dyDescent="0.15">
      <c r="A1" t="str">
        <f>変換６!A1</f>
        <v>md \\server\user$\prof\test_user | md \\server\user$\prof\test_user.V2 | md \\server\user$\home\test_user</v>
      </c>
    </row>
    <row r="2" spans="1:1" x14ac:dyDescent="0.15">
      <c r="A2" t="str">
        <f>変換６!A2</f>
        <v>md \\server\user$\prof\aichi-taro | md \\server\user$\prof\aichi-taro.V2 | md \\server\user$\home\aichi-taro</v>
      </c>
    </row>
    <row r="3" spans="1:1" x14ac:dyDescent="0.15">
      <c r="A3" t="str">
        <f>変換６!A3</f>
        <v>pause</v>
      </c>
    </row>
    <row r="4" spans="1:1" x14ac:dyDescent="0.15">
      <c r="A4" t="str">
        <f>変換６!A4</f>
        <v/>
      </c>
    </row>
    <row r="5" spans="1:1" x14ac:dyDescent="0.15">
      <c r="A5" t="str">
        <f>変換６!A5</f>
        <v/>
      </c>
    </row>
    <row r="6" spans="1:1" x14ac:dyDescent="0.15">
      <c r="A6" t="str">
        <f>変換６!A6</f>
        <v/>
      </c>
    </row>
    <row r="7" spans="1:1" x14ac:dyDescent="0.15">
      <c r="A7" t="str">
        <f>変換６!A7</f>
        <v/>
      </c>
    </row>
    <row r="8" spans="1:1" x14ac:dyDescent="0.15">
      <c r="A8" t="str">
        <f>変換６!A8</f>
        <v/>
      </c>
    </row>
    <row r="9" spans="1:1" x14ac:dyDescent="0.15">
      <c r="A9" t="str">
        <f>変換６!A9</f>
        <v/>
      </c>
    </row>
    <row r="10" spans="1:1" x14ac:dyDescent="0.15">
      <c r="A10" t="str">
        <f>変換６!A10</f>
        <v/>
      </c>
    </row>
    <row r="11" spans="1:1" x14ac:dyDescent="0.15">
      <c r="A11" t="str">
        <f>変換６!A11</f>
        <v/>
      </c>
    </row>
    <row r="12" spans="1:1" x14ac:dyDescent="0.15">
      <c r="A12" t="str">
        <f>変換６!A12</f>
        <v/>
      </c>
    </row>
    <row r="13" spans="1:1" x14ac:dyDescent="0.15">
      <c r="A13" t="str">
        <f>変換６!A13</f>
        <v/>
      </c>
    </row>
    <row r="14" spans="1:1" x14ac:dyDescent="0.15">
      <c r="A14" t="str">
        <f>変換６!A14</f>
        <v/>
      </c>
    </row>
    <row r="15" spans="1:1" x14ac:dyDescent="0.15">
      <c r="A15" t="str">
        <f>変換６!A15</f>
        <v/>
      </c>
    </row>
    <row r="16" spans="1:1" x14ac:dyDescent="0.15">
      <c r="A16" t="str">
        <f>変換６!A16</f>
        <v/>
      </c>
    </row>
    <row r="17" spans="1:1" x14ac:dyDescent="0.15">
      <c r="A17" t="str">
        <f>変換６!A17</f>
        <v/>
      </c>
    </row>
    <row r="18" spans="1:1" x14ac:dyDescent="0.15">
      <c r="A18" t="str">
        <f>変換６!A18</f>
        <v/>
      </c>
    </row>
    <row r="19" spans="1:1" x14ac:dyDescent="0.15">
      <c r="A19" t="str">
        <f>変換６!A19</f>
        <v/>
      </c>
    </row>
    <row r="20" spans="1:1" x14ac:dyDescent="0.15">
      <c r="A20" t="str">
        <f>変換６!A20</f>
        <v/>
      </c>
    </row>
    <row r="21" spans="1:1" x14ac:dyDescent="0.15">
      <c r="A21" t="str">
        <f>変換６!A21</f>
        <v/>
      </c>
    </row>
    <row r="22" spans="1:1" x14ac:dyDescent="0.15">
      <c r="A22" t="str">
        <f>変換６!A22</f>
        <v/>
      </c>
    </row>
    <row r="23" spans="1:1" x14ac:dyDescent="0.15">
      <c r="A23" t="str">
        <f>変換６!A23</f>
        <v/>
      </c>
    </row>
    <row r="24" spans="1:1" x14ac:dyDescent="0.15">
      <c r="A24" t="str">
        <f>変換６!A24</f>
        <v/>
      </c>
    </row>
    <row r="25" spans="1:1" x14ac:dyDescent="0.15">
      <c r="A25" t="str">
        <f>変換６!A25</f>
        <v/>
      </c>
    </row>
    <row r="26" spans="1:1" x14ac:dyDescent="0.15">
      <c r="A26" t="str">
        <f>変換６!A26</f>
        <v/>
      </c>
    </row>
    <row r="27" spans="1:1" x14ac:dyDescent="0.15">
      <c r="A27" t="str">
        <f>変換６!A27</f>
        <v/>
      </c>
    </row>
    <row r="28" spans="1:1" x14ac:dyDescent="0.15">
      <c r="A28" t="str">
        <f>変換６!A28</f>
        <v/>
      </c>
    </row>
    <row r="29" spans="1:1" x14ac:dyDescent="0.15">
      <c r="A29" t="str">
        <f>変換６!A29</f>
        <v/>
      </c>
    </row>
    <row r="30" spans="1:1" x14ac:dyDescent="0.15">
      <c r="A30" t="str">
        <f>変換６!A30</f>
        <v/>
      </c>
    </row>
    <row r="31" spans="1:1" x14ac:dyDescent="0.15">
      <c r="A31" t="str">
        <f>変換６!A31</f>
        <v/>
      </c>
    </row>
    <row r="32" spans="1:1" x14ac:dyDescent="0.15">
      <c r="A32" t="str">
        <f>変換６!A32</f>
        <v/>
      </c>
    </row>
    <row r="33" spans="1:1" x14ac:dyDescent="0.15">
      <c r="A33" t="str">
        <f>変換６!A33</f>
        <v/>
      </c>
    </row>
    <row r="34" spans="1:1" x14ac:dyDescent="0.15">
      <c r="A34" t="str">
        <f>変換６!A34</f>
        <v/>
      </c>
    </row>
    <row r="35" spans="1:1" x14ac:dyDescent="0.15">
      <c r="A35" t="str">
        <f>変換６!A35</f>
        <v/>
      </c>
    </row>
    <row r="36" spans="1:1" x14ac:dyDescent="0.15">
      <c r="A36" t="str">
        <f>変換６!A36</f>
        <v/>
      </c>
    </row>
    <row r="37" spans="1:1" x14ac:dyDescent="0.15">
      <c r="A37" t="str">
        <f>変換６!A37</f>
        <v/>
      </c>
    </row>
    <row r="38" spans="1:1" x14ac:dyDescent="0.15">
      <c r="A38" t="str">
        <f>変換６!A38</f>
        <v/>
      </c>
    </row>
    <row r="39" spans="1:1" x14ac:dyDescent="0.15">
      <c r="A39" t="str">
        <f>変換６!A39</f>
        <v/>
      </c>
    </row>
    <row r="40" spans="1:1" x14ac:dyDescent="0.15">
      <c r="A40" t="str">
        <f>変換６!A40</f>
        <v/>
      </c>
    </row>
    <row r="41" spans="1:1" x14ac:dyDescent="0.15">
      <c r="A41" t="str">
        <f>変換６!A41</f>
        <v/>
      </c>
    </row>
    <row r="42" spans="1:1" x14ac:dyDescent="0.15">
      <c r="A42" t="str">
        <f>変換６!A42</f>
        <v/>
      </c>
    </row>
    <row r="43" spans="1:1" x14ac:dyDescent="0.15">
      <c r="A43" t="str">
        <f>変換６!A43</f>
        <v/>
      </c>
    </row>
    <row r="44" spans="1:1" x14ac:dyDescent="0.15">
      <c r="A44" t="str">
        <f>変換６!A44</f>
        <v/>
      </c>
    </row>
    <row r="45" spans="1:1" x14ac:dyDescent="0.15">
      <c r="A45" t="str">
        <f>変換６!A45</f>
        <v/>
      </c>
    </row>
    <row r="46" spans="1:1" x14ac:dyDescent="0.15">
      <c r="A46" t="str">
        <f>変換６!A46</f>
        <v/>
      </c>
    </row>
    <row r="47" spans="1:1" x14ac:dyDescent="0.15">
      <c r="A47" t="str">
        <f>変換６!A47</f>
        <v/>
      </c>
    </row>
    <row r="48" spans="1:1" x14ac:dyDescent="0.15">
      <c r="A48" t="str">
        <f>変換６!A48</f>
        <v/>
      </c>
    </row>
    <row r="49" spans="1:1" x14ac:dyDescent="0.15">
      <c r="A49" t="str">
        <f>変換６!A49</f>
        <v/>
      </c>
    </row>
    <row r="50" spans="1:1" x14ac:dyDescent="0.15">
      <c r="A50" t="str">
        <f>変換６!A50</f>
        <v/>
      </c>
    </row>
    <row r="51" spans="1:1" x14ac:dyDescent="0.15">
      <c r="A51" t="str">
        <f>変換６!A51</f>
        <v/>
      </c>
    </row>
    <row r="52" spans="1:1" x14ac:dyDescent="0.15">
      <c r="A52" t="str">
        <f>変換６!A52</f>
        <v/>
      </c>
    </row>
    <row r="53" spans="1:1" x14ac:dyDescent="0.15">
      <c r="A53" t="str">
        <f>変換６!A53</f>
        <v/>
      </c>
    </row>
    <row r="54" spans="1:1" x14ac:dyDescent="0.15">
      <c r="A54" t="str">
        <f>変換６!A54</f>
        <v/>
      </c>
    </row>
    <row r="55" spans="1:1" x14ac:dyDescent="0.15">
      <c r="A55" t="str">
        <f>変換６!A55</f>
        <v/>
      </c>
    </row>
    <row r="56" spans="1:1" x14ac:dyDescent="0.15">
      <c r="A56" t="str">
        <f>変換６!A56</f>
        <v/>
      </c>
    </row>
    <row r="57" spans="1:1" x14ac:dyDescent="0.15">
      <c r="A57" t="str">
        <f>変換６!A57</f>
        <v/>
      </c>
    </row>
    <row r="58" spans="1:1" x14ac:dyDescent="0.15">
      <c r="A58" t="str">
        <f>変換６!A58</f>
        <v/>
      </c>
    </row>
    <row r="59" spans="1:1" x14ac:dyDescent="0.15">
      <c r="A59" t="str">
        <f>変換６!A59</f>
        <v/>
      </c>
    </row>
    <row r="60" spans="1:1" x14ac:dyDescent="0.15">
      <c r="A60" t="str">
        <f>変換６!A60</f>
        <v/>
      </c>
    </row>
    <row r="61" spans="1:1" x14ac:dyDescent="0.15">
      <c r="A61" t="str">
        <f>変換６!A61</f>
        <v/>
      </c>
    </row>
    <row r="62" spans="1:1" x14ac:dyDescent="0.15">
      <c r="A62" t="str">
        <f>変換６!A62</f>
        <v/>
      </c>
    </row>
    <row r="63" spans="1:1" x14ac:dyDescent="0.15">
      <c r="A63" t="str">
        <f>変換６!A63</f>
        <v/>
      </c>
    </row>
    <row r="64" spans="1:1" x14ac:dyDescent="0.15">
      <c r="A64" t="str">
        <f>変換６!A64</f>
        <v/>
      </c>
    </row>
    <row r="65" spans="1:1" x14ac:dyDescent="0.15">
      <c r="A65" t="str">
        <f>変換６!A65</f>
        <v/>
      </c>
    </row>
    <row r="66" spans="1:1" x14ac:dyDescent="0.15">
      <c r="A66" t="str">
        <f>変換６!A66</f>
        <v/>
      </c>
    </row>
    <row r="67" spans="1:1" x14ac:dyDescent="0.15">
      <c r="A67" t="str">
        <f>変換６!A67</f>
        <v/>
      </c>
    </row>
    <row r="68" spans="1:1" x14ac:dyDescent="0.15">
      <c r="A68" t="str">
        <f>変換６!A68</f>
        <v/>
      </c>
    </row>
    <row r="69" spans="1:1" x14ac:dyDescent="0.15">
      <c r="A69" t="str">
        <f>変換６!A69</f>
        <v/>
      </c>
    </row>
    <row r="70" spans="1:1" x14ac:dyDescent="0.15">
      <c r="A70" t="str">
        <f>変換６!A70</f>
        <v/>
      </c>
    </row>
    <row r="71" spans="1:1" x14ac:dyDescent="0.15">
      <c r="A71" t="str">
        <f>変換６!A71</f>
        <v/>
      </c>
    </row>
    <row r="72" spans="1:1" x14ac:dyDescent="0.15">
      <c r="A72" t="str">
        <f>変換６!A72</f>
        <v/>
      </c>
    </row>
    <row r="73" spans="1:1" x14ac:dyDescent="0.15">
      <c r="A73" t="str">
        <f>変換６!A73</f>
        <v/>
      </c>
    </row>
    <row r="74" spans="1:1" x14ac:dyDescent="0.15">
      <c r="A74" t="str">
        <f>変換６!A74</f>
        <v/>
      </c>
    </row>
    <row r="75" spans="1:1" x14ac:dyDescent="0.15">
      <c r="A75" t="str">
        <f>変換６!A75</f>
        <v/>
      </c>
    </row>
    <row r="76" spans="1:1" x14ac:dyDescent="0.15">
      <c r="A76" t="str">
        <f>変換６!A76</f>
        <v/>
      </c>
    </row>
    <row r="77" spans="1:1" x14ac:dyDescent="0.15">
      <c r="A77" t="str">
        <f>変換６!A77</f>
        <v/>
      </c>
    </row>
    <row r="78" spans="1:1" x14ac:dyDescent="0.15">
      <c r="A78" t="str">
        <f>変換６!A78</f>
        <v/>
      </c>
    </row>
    <row r="79" spans="1:1" x14ac:dyDescent="0.15">
      <c r="A79" t="str">
        <f>変換６!A79</f>
        <v/>
      </c>
    </row>
    <row r="80" spans="1:1" x14ac:dyDescent="0.15">
      <c r="A80" t="str">
        <f>変換６!A80</f>
        <v/>
      </c>
    </row>
    <row r="81" spans="1:1" x14ac:dyDescent="0.15">
      <c r="A81" t="str">
        <f>変換６!A81</f>
        <v/>
      </c>
    </row>
    <row r="82" spans="1:1" x14ac:dyDescent="0.15">
      <c r="A82" t="str">
        <f>変換６!A82</f>
        <v/>
      </c>
    </row>
    <row r="83" spans="1:1" x14ac:dyDescent="0.15">
      <c r="A83" t="str">
        <f>変換６!A83</f>
        <v/>
      </c>
    </row>
    <row r="84" spans="1:1" x14ac:dyDescent="0.15">
      <c r="A84" t="str">
        <f>変換６!A84</f>
        <v/>
      </c>
    </row>
    <row r="85" spans="1:1" x14ac:dyDescent="0.15">
      <c r="A85" t="str">
        <f>変換６!A85</f>
        <v/>
      </c>
    </row>
    <row r="86" spans="1:1" x14ac:dyDescent="0.15">
      <c r="A86" t="str">
        <f>変換６!A86</f>
        <v/>
      </c>
    </row>
    <row r="87" spans="1:1" x14ac:dyDescent="0.15">
      <c r="A87" t="str">
        <f>変換６!A87</f>
        <v/>
      </c>
    </row>
    <row r="88" spans="1:1" x14ac:dyDescent="0.15">
      <c r="A88" t="str">
        <f>変換６!A88</f>
        <v/>
      </c>
    </row>
    <row r="89" spans="1:1" x14ac:dyDescent="0.15">
      <c r="A89" t="str">
        <f>変換６!A89</f>
        <v/>
      </c>
    </row>
    <row r="90" spans="1:1" x14ac:dyDescent="0.15">
      <c r="A90" t="str">
        <f>変換６!A90</f>
        <v/>
      </c>
    </row>
    <row r="91" spans="1:1" x14ac:dyDescent="0.15">
      <c r="A91" t="str">
        <f>変換６!A91</f>
        <v/>
      </c>
    </row>
    <row r="92" spans="1:1" x14ac:dyDescent="0.15">
      <c r="A92" t="str">
        <f>変換６!A92</f>
        <v/>
      </c>
    </row>
    <row r="93" spans="1:1" x14ac:dyDescent="0.15">
      <c r="A93" t="str">
        <f>変換６!A93</f>
        <v/>
      </c>
    </row>
    <row r="94" spans="1:1" x14ac:dyDescent="0.15">
      <c r="A94" t="str">
        <f>変換６!A94</f>
        <v/>
      </c>
    </row>
    <row r="95" spans="1:1" x14ac:dyDescent="0.15">
      <c r="A95" t="str">
        <f>変換６!A95</f>
        <v/>
      </c>
    </row>
    <row r="96" spans="1:1" x14ac:dyDescent="0.15">
      <c r="A96" t="str">
        <f>変換６!A96</f>
        <v/>
      </c>
    </row>
    <row r="97" spans="1:1" x14ac:dyDescent="0.15">
      <c r="A97" t="str">
        <f>変換６!A97</f>
        <v/>
      </c>
    </row>
    <row r="98" spans="1:1" x14ac:dyDescent="0.15">
      <c r="A98" t="str">
        <f>変換６!A98</f>
        <v/>
      </c>
    </row>
    <row r="99" spans="1:1" x14ac:dyDescent="0.15">
      <c r="A99" t="str">
        <f>変換６!A99</f>
        <v/>
      </c>
    </row>
    <row r="100" spans="1:1" x14ac:dyDescent="0.15">
      <c r="A100" t="str">
        <f>変換６!A100</f>
        <v/>
      </c>
    </row>
    <row r="101" spans="1:1" x14ac:dyDescent="0.15">
      <c r="A101" t="str">
        <f>変換６!A101</f>
        <v/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入力シート</vt:lpstr>
      <vt:lpstr>変換</vt:lpstr>
      <vt:lpstr>変換２</vt:lpstr>
      <vt:lpstr>変換３</vt:lpstr>
      <vt:lpstr>変換４</vt:lpstr>
      <vt:lpstr>変換５</vt:lpstr>
      <vt:lpstr>変換６</vt:lpstr>
      <vt:lpstr>変換7</vt:lpstr>
      <vt:lpstr>最初に実行（フォルダ作成）</vt:lpstr>
      <vt:lpstr>2番目に実行（ユーザ作成）</vt:lpstr>
      <vt:lpstr>3番目に実行（フォルダの指定）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mercury2</cp:lastModifiedBy>
  <dcterms:created xsi:type="dcterms:W3CDTF">2013-12-24T07:27:20Z</dcterms:created>
  <dcterms:modified xsi:type="dcterms:W3CDTF">2015-04-03T00:38:37Z</dcterms:modified>
</cp:coreProperties>
</file>