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E:\kenshu\hpde-ta\mousikomu\"/>
    </mc:Choice>
  </mc:AlternateContent>
  <xr:revisionPtr revIDLastSave="0" documentId="13_ncr:1_{AC4A6081-62C3-4965-85B5-EC8EE837897B}" xr6:coauthVersionLast="36" xr6:coauthVersionMax="36" xr10:uidLastSave="{00000000-0000-0000-0000-000000000000}"/>
  <bookViews>
    <workbookView xWindow="0" yWindow="0" windowWidth="20490" windowHeight="7530" tabRatio="654" xr2:uid="{00000000-000D-0000-FFFF-FFFF00000000}"/>
  </bookViews>
  <sheets>
    <sheet name="入力枠" sheetId="62" r:id="rId1"/>
    <sheet name="目次" sheetId="59" r:id="rId2"/>
    <sheet name="リスト" sheetId="68" state="hidden" r:id="rId3"/>
    <sheet name="入力例" sheetId="88" r:id="rId4"/>
    <sheet name="様式２　留意事項及び記入上の注意" sheetId="89" r:id="rId5"/>
    <sheet name="市町村教委・事務所貼り付けルール２" sheetId="86" r:id="rId6"/>
  </sheets>
  <externalReferences>
    <externalReference r:id="rId7"/>
    <externalReference r:id="rId8"/>
    <externalReference r:id="rId9"/>
  </externalReferences>
  <definedNames>
    <definedName name="_xlnm._FilterDatabase" localSheetId="5" hidden="1">市町村教委・事務所貼り付けルール２!$B$5:$U$5</definedName>
    <definedName name="_xlnm._FilterDatabase" localSheetId="3" hidden="1">入力例!#REF!</definedName>
    <definedName name="_xlnm._FilterDatabase" localSheetId="0" hidden="1">入力枠!#REF!</definedName>
    <definedName name="_xlnm._FilterDatabase" localSheetId="1" hidden="1">目次!$A$2:$D$17</definedName>
    <definedName name="_xlnm._FilterDatabase" localSheetId="4" hidden="1">'様式２　留意事項及び記入上の注意'!$B$9:$I$48</definedName>
    <definedName name="_Key1" localSheetId="5" hidden="1">#REF!</definedName>
    <definedName name="_Key1" localSheetId="3" hidden="1">#REF!</definedName>
    <definedName name="_Key1" localSheetId="0" hidden="1">#REF!</definedName>
    <definedName name="_Key1" localSheetId="4" hidden="1">#REF!</definedName>
    <definedName name="_Key1" hidden="1">#REF!</definedName>
    <definedName name="_Order1" hidden="1">255</definedName>
    <definedName name="_Sort" localSheetId="5" hidden="1">#REF!</definedName>
    <definedName name="_Sort" localSheetId="3" hidden="1">#REF!</definedName>
    <definedName name="_Sort" localSheetId="0" hidden="1">#REF!</definedName>
    <definedName name="_Sort" localSheetId="4" hidden="1">#REF!</definedName>
    <definedName name="_Sort" hidden="1">#REF!</definedName>
    <definedName name="OLE_LINK3" localSheetId="4">'様式２　留意事項及び記入上の注意'!#REF!</definedName>
    <definedName name="_xlnm.Print_Area" localSheetId="2">リスト!$A$1:$G$39</definedName>
    <definedName name="_xlnm.Print_Area" localSheetId="5">市町村教委・事務所貼り付けルール２!$B$1:$U$314</definedName>
    <definedName name="_xlnm.Print_Area" localSheetId="3">入力例!$B$1:$W$16</definedName>
    <definedName name="_xlnm.Print_Area" localSheetId="0">入力枠!$B$1:$U$30</definedName>
    <definedName name="_xlnm.Print_Area" localSheetId="1">目次!$A$1:$X$19</definedName>
    <definedName name="_xlnm.Print_Area" localSheetId="4">'様式２　留意事項及び記入上の注意'!$A$1:$J$48</definedName>
    <definedName name="Print_Area_MI" localSheetId="5">#REF!</definedName>
    <definedName name="Print_Area_MI" localSheetId="3">#REF!</definedName>
    <definedName name="Print_Area_MI" localSheetId="0">#REF!</definedName>
    <definedName name="Print_Area_MI" localSheetId="4">#REF!</definedName>
    <definedName name="Print_Area_MI">#REF!</definedName>
    <definedName name="Z_05A6F7FE_1578_4449_9D64_D2FB57411E5A_.wvu.FilterData" localSheetId="4" hidden="1">'様式２　留意事項及び記入上の注意'!$B$9:$I$48</definedName>
    <definedName name="Z_05A6F7FE_1578_4449_9D64_D2FB57411E5A_.wvu.PrintArea" localSheetId="4" hidden="1">'様式２　留意事項及び記入上の注意'!$A$1:$J$48</definedName>
    <definedName name="Z_05A6F7FE_1578_4449_9D64_D2FB57411E5A_.wvu.PrintTitles" localSheetId="4" hidden="1">'様式２　留意事項及び記入上の注意'!#REF!</definedName>
    <definedName name="あいうえ" localSheetId="5">#REF!,#REF!,#REF!,#REF!,#REF!,#REF!,#REF!,#REF!,#REF!</definedName>
    <definedName name="あいうえ" localSheetId="3">#REF!,#REF!,#REF!,#REF!,#REF!,#REF!,#REF!,#REF!,#REF!</definedName>
    <definedName name="あいうえ" localSheetId="4">#REF!,#REF!,#REF!,#REF!,#REF!,#REF!,#REF!,#REF!,#REF!</definedName>
    <definedName name="あいうえ">#REF!,#REF!,#REF!,#REF!,#REF!,#REF!,#REF!,#REF!,#REF!</definedName>
    <definedName name="学年リスト">リスト!$C$3:$C$14</definedName>
    <definedName name="研究領域" localSheetId="5">#REF!</definedName>
    <definedName name="研究領域" localSheetId="3">#REF!</definedName>
    <definedName name="研究領域" localSheetId="4">#REF!</definedName>
    <definedName name="研究領域">#REF!</definedName>
    <definedName name="研究領域リスト" localSheetId="5">リスト!#REF!</definedName>
    <definedName name="研究領域リスト" localSheetId="3">リスト!#REF!</definedName>
    <definedName name="研究領域リスト">リスト!#REF!</definedName>
    <definedName name="高校入力セル" localSheetId="5">#REF!,#REF!,#REF!,#REF!,#REF!,#REF!,#REF!,#REF!,#REF!</definedName>
    <definedName name="高校入力セル" localSheetId="3">#REF!,#REF!,#REF!,#REF!,#REF!,#REF!,#REF!,#REF!,#REF!</definedName>
    <definedName name="高校入力セル" localSheetId="0">#REF!,#REF!,#REF!,#REF!,#REF!,#REF!,#REF!,#REF!,#REF!</definedName>
    <definedName name="高校入力セル" localSheetId="4">#REF!,#REF!,#REF!,#REF!,#REF!,#REF!,#REF!,#REF!,#REF!</definedName>
    <definedName name="高校入力セル">#REF!,#REF!,#REF!,#REF!,#REF!,#REF!,#REF!,#REF!,#REF!</definedName>
    <definedName name="在職・役職期間リスト" localSheetId="4">[1]リスト!$D$3:$D$36</definedName>
    <definedName name="在職・役職期間リスト">リスト!$D$3:$D$36</definedName>
    <definedName name="事務所名前" localSheetId="5">市町村教委・事務所貼り付けルール２!#REF!</definedName>
    <definedName name="事務所名前" localSheetId="3">入力例!#REF!</definedName>
    <definedName name="事務所名前" localSheetId="4">#REF!</definedName>
    <definedName name="事務所名前">入力枠!$D$2</definedName>
    <definedName name="小学入力セル" localSheetId="5">#REF!,#REF!,#REF!,#REF!,#REF!,#REF!,#REF!,#REF!,#REF!,#REF!,#REF!,#REF!</definedName>
    <definedName name="小学入力セル" localSheetId="3">#REF!,#REF!,#REF!,#REF!,#REF!,#REF!,#REF!,#REF!,#REF!,#REF!,#REF!,#REF!</definedName>
    <definedName name="小学入力セル" localSheetId="0">#REF!,#REF!,#REF!,#REF!,#REF!,#REF!,#REF!,#REF!,#REF!,#REF!,#REF!,#REF!</definedName>
    <definedName name="小学入力セル" localSheetId="4">#REF!,#REF!,#REF!,#REF!,#REF!,#REF!,#REF!,#REF!,#REF!,#REF!,#REF!,#REF!</definedName>
    <definedName name="小学入力セル">#REF!,#REF!,#REF!,#REF!,#REF!,#REF!,#REF!,#REF!,#REF!,#REF!,#REF!,#REF!</definedName>
    <definedName name="小中学校" localSheetId="5">#REF!</definedName>
    <definedName name="小中学校" localSheetId="3">#REF!</definedName>
    <definedName name="小中学校" localSheetId="4">#REF!</definedName>
    <definedName name="小中学校">#REF!</definedName>
    <definedName name="障害領域" localSheetId="5">#REF!</definedName>
    <definedName name="障害領域" localSheetId="3">#REF!</definedName>
    <definedName name="障害領域" localSheetId="4">#REF!</definedName>
    <definedName name="障害領域">#REF!</definedName>
    <definedName name="障害領域リスト" localSheetId="5">リスト!#REF!</definedName>
    <definedName name="障害領域リスト" localSheetId="3">リスト!#REF!</definedName>
    <definedName name="障害領域リスト">リスト!#REF!</definedName>
    <definedName name="職名" localSheetId="4">[1]リスト!$A$3:$A$12</definedName>
    <definedName name="職名">リスト!$A$3:$A$12</definedName>
    <definedName name="選択教科" localSheetId="5">#REF!</definedName>
    <definedName name="選択教科" localSheetId="3">#REF!</definedName>
    <definedName name="選択教科" localSheetId="4">#REF!</definedName>
    <definedName name="選択教科">#REF!</definedName>
    <definedName name="選択教科リスト">リスト!$B$3:$B$14</definedName>
    <definedName name="選択教科障害種別分野" localSheetId="5">市町村教委・事務所貼り付けルール２!$H$7:$H$33</definedName>
    <definedName name="選択教科障害種別分野" localSheetId="3">入力例!$H$7:$H$16</definedName>
    <definedName name="選択教科障害種別分野" localSheetId="4">#REF!</definedName>
    <definedName name="選択教科障害種別分野">入力枠!$H$13:$H$39</definedName>
    <definedName name="第１０各種入力セル" localSheetId="5">#REF!,#REF!,#REF!,#REF!,#REF!,#REF!,#REF!,#REF!,#REF!</definedName>
    <definedName name="第１０各種入力セル" localSheetId="3">#REF!,#REF!,#REF!,#REF!,#REF!,#REF!,#REF!,#REF!,#REF!</definedName>
    <definedName name="第１０各種入力セル" localSheetId="0">#REF!,#REF!,#REF!,#REF!,#REF!,#REF!,#REF!,#REF!,#REF!</definedName>
    <definedName name="第１０各種入力セル" localSheetId="4">#REF!,#REF!,#REF!,#REF!,#REF!,#REF!,#REF!,#REF!,#REF!</definedName>
    <definedName name="第１０各種入力セル">#REF!,#REF!,#REF!,#REF!,#REF!,#REF!,#REF!,#REF!,#REF!</definedName>
    <definedName name="第１０専修入力セル" localSheetId="5">#REF!,#REF!,#REF!,#REF!,#REF!,#REF!,#REF!,#REF!</definedName>
    <definedName name="第１０専修入力セル" localSheetId="3">#REF!,#REF!,#REF!,#REF!,#REF!,#REF!,#REF!,#REF!</definedName>
    <definedName name="第１０専修入力セル" localSheetId="0">#REF!,#REF!,#REF!,#REF!,#REF!,#REF!,#REF!,#REF!</definedName>
    <definedName name="第１０専修入力セル" localSheetId="4">#REF!,#REF!,#REF!,#REF!,#REF!,#REF!,#REF!,#REF!</definedName>
    <definedName name="第１０専修入力セル">#REF!,#REF!,#REF!,#REF!,#REF!,#REF!,#REF!,#REF!</definedName>
    <definedName name="第５表入力セル" localSheetId="5">#REF!,#REF!,#REF!,#REF!,#REF!,#REF!,#REF!,#REF!,#REF!,#REF!,#REF!,#REF!</definedName>
    <definedName name="第５表入力セル" localSheetId="3">#REF!,#REF!,#REF!,#REF!,#REF!,#REF!,#REF!,#REF!,#REF!,#REF!,#REF!,#REF!</definedName>
    <definedName name="第５表入力セル" localSheetId="0">#REF!,#REF!,#REF!,#REF!,#REF!,#REF!,#REF!,#REF!,#REF!,#REF!,#REF!,#REF!</definedName>
    <definedName name="第５表入力セル" localSheetId="4">#REF!,#REF!,#REF!,#REF!,#REF!,#REF!,#REF!,#REF!,#REF!,#REF!,#REF!,#REF!</definedName>
    <definedName name="第５表入力セル">#REF!,#REF!,#REF!,#REF!,#REF!,#REF!,#REF!,#REF!,#REF!,#REF!,#REF!,#REF!</definedName>
    <definedName name="第６表入力セル" localSheetId="5">#REF!,#REF!,#REF!,#REF!</definedName>
    <definedName name="第６表入力セル" localSheetId="3">#REF!,#REF!,#REF!,#REF!</definedName>
    <definedName name="第６表入力セル" localSheetId="0">#REF!,#REF!,#REF!,#REF!</definedName>
    <definedName name="第６表入力セル" localSheetId="4">#REF!,#REF!,#REF!,#REF!</definedName>
    <definedName name="第６表入力セル">#REF!,#REF!,#REF!,#REF!</definedName>
    <definedName name="中学入力" localSheetId="5">#REF!,#REF!,#REF!,#REF!,#REF!,#REF!,#REF!,#REF!</definedName>
    <definedName name="中学入力" localSheetId="3">#REF!,#REF!,#REF!,#REF!,#REF!,#REF!,#REF!,#REF!</definedName>
    <definedName name="中学入力" localSheetId="4">#REF!,#REF!,#REF!,#REF!,#REF!,#REF!,#REF!,#REF!</definedName>
    <definedName name="中学入力">#REF!,#REF!,#REF!,#REF!,#REF!,#REF!,#REF!,#REF!</definedName>
    <definedName name="中学入力セル" localSheetId="5">#REF!,#REF!,#REF!,#REF!,#REF!,#REF!,#REF!,#REF!</definedName>
    <definedName name="中学入力セル" localSheetId="3">#REF!,#REF!,#REF!,#REF!,#REF!,#REF!,#REF!,#REF!</definedName>
    <definedName name="中学入力セル" localSheetId="0">#REF!,#REF!,#REF!,#REF!,#REF!,#REF!,#REF!,#REF!</definedName>
    <definedName name="中学入力セル" localSheetId="4">#REF!,#REF!,#REF!,#REF!,#REF!,#REF!,#REF!,#REF!</definedName>
    <definedName name="中学入力セル">#REF!,#REF!,#REF!,#REF!,#REF!,#REF!,#REF!,#REF!</definedName>
    <definedName name="入力セル" localSheetId="5">[2]速報第１表!$I$27,[2]速報第１表!$E$9:$G$12,[2]速報第１表!$E$14:$G$17,[2]速報第１表!$I$9:$J$12,[2]速報第１表!$L$9:$M$12,[2]速報第１表!$O$9:$Q$12,[2]速報第１表!$I$14:$J$17,[2]速報第１表!$L$14:$M$17,[2]速報第１表!$O$14:$Q$17,[2]速報第１表!$E$19:$G$22,[2]速報第１表!$I$19:$J$22,[2]速報第１表!$L$19:$M$22,[2]速報第１表!$O$19:$Q$22,[2]速報第１表!$E$24:$G$27,[2]速報第１表!$I$24:$J$27,[2]速報第１表!$L$24:$M$27,[2]速報第１表!$O$24:$Q$27,[2]速報第１表!$E$32:$G$34,[2]速報第１表!$I$32:$J$34,[2]速報第１表!$L$32:$M$34,[2]速報第１表!$O$32:$Q$34,[2]速報第１表!#REF!,[2]速報第１表!#REF!,[2]速報第１表!#REF!,[2]速報第１表!#REF!,[2]速報第１表!$E$36:$G$38,[2]速報第１表!$I$36:$J$38,[2]速報第１表!$L$36:$M$38,[2]速報第１表!$O$36:$Q$38,[2]速報第１表!$E$41:$G$43,[2]速報第１表!$I$41:$J$43,[2]速報第１表!$L$41:$M$43,[2]速報第１表!$O$41:$Q$43,[2]速報第１表!$E$45:$G$46,[2]速報第１表!$I$45:$J$46,[2]速報第１表!$L$45:$M$46,[2]速報第１表!$O$45:$Q$46</definedName>
    <definedName name="入力セル" localSheetId="3">[2]速報第１表!$I$27,[2]速報第１表!$E$9:$G$12,[2]速報第１表!$E$14:$G$17,[2]速報第１表!$I$9:$J$12,[2]速報第１表!$L$9:$M$12,[2]速報第１表!$O$9:$Q$12,[2]速報第１表!$I$14:$J$17,[2]速報第１表!$L$14:$M$17,[2]速報第１表!$O$14:$Q$17,[2]速報第１表!$E$19:$G$22,[2]速報第１表!$I$19:$J$22,[2]速報第１表!$L$19:$M$22,[2]速報第１表!$O$19:$Q$22,[2]速報第１表!$E$24:$G$27,[2]速報第１表!$I$24:$J$27,[2]速報第１表!$L$24:$M$27,[2]速報第１表!$O$24:$Q$27,[2]速報第１表!$E$32:$G$34,[2]速報第１表!$I$32:$J$34,[2]速報第１表!$L$32:$M$34,[2]速報第１表!$O$32:$Q$34,[2]速報第１表!#REF!,[2]速報第１表!#REF!,[2]速報第１表!#REF!,[2]速報第１表!#REF!,[2]速報第１表!$E$36:$G$38,[2]速報第１表!$I$36:$J$38,[2]速報第１表!$L$36:$M$38,[2]速報第１表!$O$36:$Q$38,[2]速報第１表!$E$41:$G$43,[2]速報第１表!$I$41:$J$43,[2]速報第１表!$L$41:$M$43,[2]速報第１表!$O$41:$Q$43,[2]速報第１表!$E$45:$G$46,[2]速報第１表!$I$45:$J$46,[2]速報第１表!$L$45:$M$46,[2]速報第１表!$O$45:$Q$46</definedName>
    <definedName name="入力セル" localSheetId="0">[2]速報第１表!$I$27,[2]速報第１表!$E$9:$G$12,[2]速報第１表!$E$14:$G$17,[2]速報第１表!$I$9:$J$12,[2]速報第１表!$L$9:$M$12,[2]速報第１表!$O$9:$Q$12,[2]速報第１表!$I$14:$J$17,[2]速報第１表!$L$14:$M$17,[2]速報第１表!$O$14:$Q$17,[2]速報第１表!$E$19:$G$22,[2]速報第１表!$I$19:$J$22,[2]速報第１表!$L$19:$M$22,[2]速報第１表!$O$19:$Q$22,[2]速報第１表!$E$24:$G$27,[2]速報第１表!$I$24:$J$27,[2]速報第１表!$L$24:$M$27,[2]速報第１表!$O$24:$Q$27,[2]速報第１表!$E$32:$G$34,[2]速報第１表!$I$32:$J$34,[2]速報第１表!$L$32:$M$34,[2]速報第１表!$O$32:$Q$34,[2]速報第１表!#REF!,[2]速報第１表!#REF!,[2]速報第１表!#REF!,[2]速報第１表!#REF!,[2]速報第１表!$E$36:$G$38,[2]速報第１表!$I$36:$J$38,[2]速報第１表!$L$36:$M$38,[2]速報第１表!$O$36:$Q$38,[2]速報第１表!$E$41:$G$43,[2]速報第１表!$I$41:$J$43,[2]速報第１表!$L$41:$M$43,[2]速報第１表!$O$41:$Q$43,[2]速報第１表!$E$45:$G$46,[2]速報第１表!$I$45:$J$46,[2]速報第１表!$L$45:$M$46,[2]速報第１表!$O$45:$Q$46</definedName>
    <definedName name="入力セル" localSheetId="4">[3]速報第１表!$I$27,[3]速報第１表!$E$9:$G$12,[3]速報第１表!$E$14:$G$17,[3]速報第１表!$I$9:$J$12,[3]速報第１表!$L$9:$M$12,[3]速報第１表!$O$9:$Q$12,[3]速報第１表!$I$14:$J$17,[3]速報第１表!$L$14:$M$17,[3]速報第１表!$O$14:$Q$17,[3]速報第１表!$E$19:$G$22,[3]速報第１表!$I$19:$J$22,[3]速報第１表!$L$19:$M$22,[3]速報第１表!$O$19:$Q$22,[3]速報第１表!$E$24:$G$27,[3]速報第１表!$I$24:$J$27,[3]速報第１表!$L$24:$M$27,[3]速報第１表!$O$24:$Q$27,[3]速報第１表!$E$32:$G$34,[3]速報第１表!$I$32:$J$34,[3]速報第１表!$L$32:$M$34,[3]速報第１表!$O$32:$Q$34,[3]速報第１表!#REF!,[3]速報第１表!#REF!,[3]速報第１表!#REF!,[3]速報第１表!#REF!,[3]速報第１表!$E$36:$G$38,[3]速報第１表!$I$36:$J$38,[3]速報第１表!$L$36:$M$38,[3]速報第１表!$O$36:$Q$38,[3]速報第１表!$E$41:$G$43,[3]速報第１表!$I$41:$J$43,[3]速報第１表!$L$41:$M$43,[3]速報第１表!$O$41:$Q$43,[3]速報第１表!$E$45:$G$46,[3]速報第１表!$I$45:$J$46,[3]速報第１表!$L$45:$M$46,[3]速報第１表!$O$45:$Q$46</definedName>
    <definedName name="入力セル">[2]速報第１表!$I$27,[2]速報第１表!$E$9:$G$12,[2]速報第１表!$E$14:$G$17,[2]速報第１表!$I$9:$J$12,[2]速報第１表!$L$9:$M$12,[2]速報第１表!$O$9:$Q$12,[2]速報第１表!$I$14:$J$17,[2]速報第１表!$L$14:$M$17,[2]速報第１表!$O$14:$Q$17,[2]速報第１表!$E$19:$G$22,[2]速報第１表!$I$19:$J$22,[2]速報第１表!$L$19:$M$22,[2]速報第１表!$O$19:$Q$22,[2]速報第１表!$E$24:$G$27,[2]速報第１表!$I$24:$J$27,[2]速報第１表!$L$24:$M$27,[2]速報第１表!$O$24:$Q$27,[2]速報第１表!$E$32:$G$34,[2]速報第１表!$I$32:$J$34,[2]速報第１表!$L$32:$M$34,[2]速報第１表!$O$32:$Q$34,[2]速報第１表!#REF!,[2]速報第１表!#REF!,[2]速報第１表!#REF!,[2]速報第１表!#REF!,[2]速報第１表!$E$36:$G$38,[2]速報第１表!$I$36:$J$38,[2]速報第１表!$L$36:$M$38,[2]速報第１表!$O$36:$Q$38,[2]速報第１表!$E$41:$G$43,[2]速報第１表!$I$41:$J$43,[2]速報第１表!$L$41:$M$43,[2]速報第１表!$O$41:$Q$43,[2]速報第１表!$E$45:$G$46,[2]速報第１表!$I$45:$J$46,[2]速報第１表!$L$45:$M$46,[2]速報第１表!$O$45:$Q$46</definedName>
    <definedName name="幼稚園・保育園" localSheetId="5">#REF!</definedName>
    <definedName name="幼稚園・保育園" localSheetId="3">#REF!</definedName>
    <definedName name="幼稚園・保育園" localSheetId="4">#REF!</definedName>
    <definedName name="幼稚園・保育園">#REF!</definedName>
    <definedName name="幼稚園学年リスト">リスト!$C$16:$C$22</definedName>
  </definedNames>
  <calcPr calcId="191029"/>
</workbook>
</file>

<file path=xl/calcChain.xml><?xml version="1.0" encoding="utf-8"?>
<calcChain xmlns="http://schemas.openxmlformats.org/spreadsheetml/2006/main">
  <c r="E76" i="62" l="1"/>
  <c r="E75" i="62"/>
  <c r="E74" i="62"/>
  <c r="E73" i="62"/>
  <c r="E72" i="62"/>
  <c r="E71" i="62"/>
  <c r="E70" i="62"/>
  <c r="E69" i="62"/>
  <c r="E68" i="62"/>
  <c r="E67" i="62"/>
  <c r="E66" i="62"/>
  <c r="E65" i="62"/>
  <c r="E64" i="62"/>
  <c r="E63" i="62"/>
  <c r="E62" i="62"/>
  <c r="E61" i="62"/>
  <c r="E60" i="62"/>
  <c r="E59" i="62"/>
  <c r="E58" i="62"/>
  <c r="E57" i="62"/>
  <c r="E56" i="62"/>
  <c r="E55" i="62"/>
  <c r="E54" i="62"/>
  <c r="E53" i="62"/>
  <c r="E52" i="62"/>
  <c r="E51" i="62"/>
  <c r="E50" i="62"/>
  <c r="E49" i="62"/>
  <c r="E48" i="62"/>
  <c r="E47" i="62"/>
  <c r="E46" i="62"/>
  <c r="E45" i="62"/>
  <c r="E44" i="62"/>
  <c r="E43" i="62"/>
  <c r="E42" i="62"/>
  <c r="E41" i="62"/>
  <c r="E40" i="62"/>
  <c r="E39" i="62"/>
  <c r="E38" i="62"/>
  <c r="E37" i="62"/>
  <c r="E36" i="62"/>
  <c r="E35" i="62"/>
  <c r="E34" i="62"/>
  <c r="E33" i="62"/>
  <c r="E32" i="62"/>
  <c r="E31" i="62"/>
  <c r="E30" i="62"/>
  <c r="E29" i="62"/>
  <c r="E28" i="62"/>
  <c r="E27" i="62"/>
  <c r="E26" i="62"/>
  <c r="E25" i="62"/>
  <c r="E24" i="62"/>
  <c r="E23" i="62"/>
  <c r="E22" i="62"/>
  <c r="E21" i="62"/>
  <c r="E20" i="62"/>
  <c r="E19" i="62"/>
  <c r="E18" i="62"/>
  <c r="E17" i="62"/>
  <c r="E16" i="62"/>
  <c r="E15" i="62"/>
  <c r="E14" i="62"/>
  <c r="E13" i="62"/>
  <c r="D76" i="62"/>
  <c r="D75" i="62"/>
  <c r="D74" i="62"/>
  <c r="D73" i="62"/>
  <c r="D72" i="62"/>
  <c r="D71" i="62"/>
  <c r="D70" i="62"/>
  <c r="D69" i="62"/>
  <c r="D68" i="62"/>
  <c r="D67" i="62"/>
  <c r="D66" i="62"/>
  <c r="D65" i="62"/>
  <c r="D64" i="62"/>
  <c r="D63" i="62"/>
  <c r="D62" i="62"/>
  <c r="D61" i="62"/>
  <c r="D60" i="62"/>
  <c r="D59" i="62"/>
  <c r="D58" i="62"/>
  <c r="D57" i="62"/>
  <c r="D56" i="62"/>
  <c r="D55" i="62"/>
  <c r="D54" i="62"/>
  <c r="D53" i="62"/>
  <c r="D52" i="62"/>
  <c r="D51" i="62"/>
  <c r="D50" i="62"/>
  <c r="D49" i="62"/>
  <c r="D48" i="62"/>
  <c r="D47" i="62"/>
  <c r="D46" i="62"/>
  <c r="D45" i="62"/>
  <c r="D44" i="62"/>
  <c r="D43" i="62"/>
  <c r="D42" i="62"/>
  <c r="D41" i="62"/>
  <c r="D40" i="62"/>
  <c r="D39" i="62"/>
  <c r="D38" i="62"/>
  <c r="D37" i="62"/>
  <c r="D36" i="62"/>
  <c r="D35" i="62"/>
  <c r="D34" i="62"/>
  <c r="D33" i="62"/>
  <c r="D32" i="62"/>
  <c r="D31" i="62"/>
  <c r="D30" i="62"/>
  <c r="D29" i="62"/>
  <c r="D28" i="62"/>
  <c r="D27" i="62"/>
  <c r="D26" i="62"/>
  <c r="D25" i="62"/>
  <c r="D24" i="62"/>
  <c r="D23" i="62"/>
  <c r="D22" i="62"/>
  <c r="D21" i="62"/>
  <c r="D20" i="62"/>
  <c r="D19" i="62"/>
  <c r="D18" i="62"/>
  <c r="D17" i="62"/>
  <c r="D16" i="62"/>
  <c r="D15" i="62"/>
  <c r="D14" i="62"/>
  <c r="D13" i="62"/>
  <c r="B76" i="62"/>
  <c r="B75" i="62"/>
  <c r="B74" i="62"/>
  <c r="B73" i="62"/>
  <c r="B72" i="62"/>
  <c r="B71" i="62"/>
  <c r="B70" i="62"/>
  <c r="B69" i="62"/>
  <c r="B68" i="62"/>
  <c r="B67" i="62"/>
  <c r="B66" i="62"/>
  <c r="B65" i="62"/>
  <c r="B64" i="62"/>
  <c r="B63" i="62"/>
  <c r="B62" i="62"/>
  <c r="B61" i="62"/>
  <c r="B60" i="62"/>
  <c r="B59" i="62"/>
  <c r="B58" i="62"/>
  <c r="B57" i="62"/>
  <c r="B56" i="62"/>
  <c r="B55" i="62"/>
  <c r="B54" i="62"/>
  <c r="B53" i="62"/>
  <c r="B52" i="62"/>
  <c r="B51" i="62"/>
  <c r="B50" i="62"/>
  <c r="B49" i="62"/>
  <c r="B48" i="62"/>
  <c r="B47" i="62"/>
  <c r="B46" i="62"/>
  <c r="B45" i="62"/>
  <c r="B44" i="62"/>
  <c r="B43" i="62"/>
  <c r="B42" i="62"/>
  <c r="B41" i="62"/>
  <c r="B40" i="62"/>
  <c r="B39" i="62"/>
  <c r="B38" i="62"/>
  <c r="B37" i="62"/>
  <c r="B36" i="62"/>
  <c r="B35" i="62"/>
  <c r="B34" i="62"/>
  <c r="B33" i="62"/>
  <c r="B32" i="62"/>
  <c r="B31" i="62"/>
  <c r="B30" i="62"/>
  <c r="B29" i="62"/>
  <c r="B28" i="62"/>
  <c r="B27" i="62"/>
  <c r="B26" i="62"/>
  <c r="B25" i="62"/>
  <c r="B24" i="62"/>
  <c r="B23" i="62"/>
  <c r="B22" i="62"/>
  <c r="B21" i="62"/>
  <c r="B20" i="62"/>
  <c r="B19" i="62"/>
  <c r="B18" i="62"/>
  <c r="B17" i="62"/>
  <c r="B16" i="62"/>
  <c r="B15" i="62"/>
  <c r="B14" i="62"/>
  <c r="B13" i="62"/>
  <c r="T76" i="62"/>
  <c r="S76" i="62"/>
  <c r="R76" i="62"/>
  <c r="Q76" i="62"/>
  <c r="P76" i="62"/>
  <c r="O76" i="62"/>
  <c r="N76" i="62"/>
  <c r="M76" i="62"/>
  <c r="L76" i="62"/>
  <c r="K76" i="62"/>
  <c r="J76" i="62"/>
  <c r="I76" i="62"/>
  <c r="H76" i="62"/>
  <c r="T75" i="62"/>
  <c r="S75" i="62"/>
  <c r="R75" i="62"/>
  <c r="Q75" i="62"/>
  <c r="P75" i="62"/>
  <c r="O75" i="62"/>
  <c r="N75" i="62"/>
  <c r="M75" i="62"/>
  <c r="L75" i="62"/>
  <c r="K75" i="62"/>
  <c r="J75" i="62"/>
  <c r="I75" i="62"/>
  <c r="H75" i="62"/>
  <c r="T74" i="62"/>
  <c r="S74" i="62"/>
  <c r="R74" i="62"/>
  <c r="Q74" i="62"/>
  <c r="P74" i="62"/>
  <c r="O74" i="62"/>
  <c r="N74" i="62"/>
  <c r="M74" i="62"/>
  <c r="L74" i="62"/>
  <c r="K74" i="62"/>
  <c r="J74" i="62"/>
  <c r="I74" i="62"/>
  <c r="H74" i="62"/>
  <c r="T73" i="62"/>
  <c r="S73" i="62"/>
  <c r="R73" i="62"/>
  <c r="Q73" i="62"/>
  <c r="P73" i="62"/>
  <c r="O73" i="62"/>
  <c r="N73" i="62"/>
  <c r="M73" i="62"/>
  <c r="L73" i="62"/>
  <c r="K73" i="62"/>
  <c r="J73" i="62"/>
  <c r="I73" i="62"/>
  <c r="H73" i="62"/>
  <c r="T72" i="62"/>
  <c r="S72" i="62"/>
  <c r="R72" i="62"/>
  <c r="Q72" i="62"/>
  <c r="P72" i="62"/>
  <c r="O72" i="62"/>
  <c r="N72" i="62"/>
  <c r="M72" i="62"/>
  <c r="L72" i="62"/>
  <c r="K72" i="62"/>
  <c r="J72" i="62"/>
  <c r="I72" i="62"/>
  <c r="H72" i="62"/>
  <c r="T71" i="62"/>
  <c r="S71" i="62"/>
  <c r="R71" i="62"/>
  <c r="Q71" i="62"/>
  <c r="P71" i="62"/>
  <c r="O71" i="62"/>
  <c r="N71" i="62"/>
  <c r="M71" i="62"/>
  <c r="L71" i="62"/>
  <c r="K71" i="62"/>
  <c r="J71" i="62"/>
  <c r="I71" i="62"/>
  <c r="H71" i="62"/>
  <c r="T70" i="62"/>
  <c r="S70" i="62"/>
  <c r="R70" i="62"/>
  <c r="Q70" i="62"/>
  <c r="P70" i="62"/>
  <c r="O70" i="62"/>
  <c r="N70" i="62"/>
  <c r="M70" i="62"/>
  <c r="L70" i="62"/>
  <c r="K70" i="62"/>
  <c r="J70" i="62"/>
  <c r="I70" i="62"/>
  <c r="H70" i="62"/>
  <c r="T69" i="62"/>
  <c r="S69" i="62"/>
  <c r="R69" i="62"/>
  <c r="Q69" i="62"/>
  <c r="P69" i="62"/>
  <c r="O69" i="62"/>
  <c r="N69" i="62"/>
  <c r="M69" i="62"/>
  <c r="L69" i="62"/>
  <c r="K69" i="62"/>
  <c r="J69" i="62"/>
  <c r="I69" i="62"/>
  <c r="H69" i="62"/>
  <c r="T68" i="62"/>
  <c r="S68" i="62"/>
  <c r="R68" i="62"/>
  <c r="Q68" i="62"/>
  <c r="P68" i="62"/>
  <c r="O68" i="62"/>
  <c r="N68" i="62"/>
  <c r="M68" i="62"/>
  <c r="L68" i="62"/>
  <c r="K68" i="62"/>
  <c r="J68" i="62"/>
  <c r="I68" i="62"/>
  <c r="H68" i="62"/>
  <c r="T67" i="62"/>
  <c r="S67" i="62"/>
  <c r="R67" i="62"/>
  <c r="Q67" i="62"/>
  <c r="P67" i="62"/>
  <c r="O67" i="62"/>
  <c r="N67" i="62"/>
  <c r="M67" i="62"/>
  <c r="L67" i="62"/>
  <c r="K67" i="62"/>
  <c r="J67" i="62"/>
  <c r="I67" i="62"/>
  <c r="H67" i="62"/>
  <c r="T66" i="62"/>
  <c r="S66" i="62"/>
  <c r="R66" i="62"/>
  <c r="Q66" i="62"/>
  <c r="P66" i="62"/>
  <c r="O66" i="62"/>
  <c r="N66" i="62"/>
  <c r="M66" i="62"/>
  <c r="L66" i="62"/>
  <c r="K66" i="62"/>
  <c r="J66" i="62"/>
  <c r="I66" i="62"/>
  <c r="H66" i="62"/>
  <c r="T65" i="62"/>
  <c r="S65" i="62"/>
  <c r="R65" i="62"/>
  <c r="Q65" i="62"/>
  <c r="P65" i="62"/>
  <c r="O65" i="62"/>
  <c r="N65" i="62"/>
  <c r="M65" i="62"/>
  <c r="L65" i="62"/>
  <c r="K65" i="62"/>
  <c r="J65" i="62"/>
  <c r="I65" i="62"/>
  <c r="H65" i="62"/>
  <c r="T64" i="62"/>
  <c r="S64" i="62"/>
  <c r="R64" i="62"/>
  <c r="Q64" i="62"/>
  <c r="P64" i="62"/>
  <c r="O64" i="62"/>
  <c r="N64" i="62"/>
  <c r="M64" i="62"/>
  <c r="L64" i="62"/>
  <c r="K64" i="62"/>
  <c r="J64" i="62"/>
  <c r="I64" i="62"/>
  <c r="H64" i="62"/>
  <c r="T63" i="62"/>
  <c r="S63" i="62"/>
  <c r="R63" i="62"/>
  <c r="Q63" i="62"/>
  <c r="P63" i="62"/>
  <c r="O63" i="62"/>
  <c r="N63" i="62"/>
  <c r="M63" i="62"/>
  <c r="L63" i="62"/>
  <c r="K63" i="62"/>
  <c r="J63" i="62"/>
  <c r="I63" i="62"/>
  <c r="H63" i="62"/>
  <c r="T62" i="62"/>
  <c r="S62" i="62"/>
  <c r="R62" i="62"/>
  <c r="Q62" i="62"/>
  <c r="P62" i="62"/>
  <c r="O62" i="62"/>
  <c r="N62" i="62"/>
  <c r="M62" i="62"/>
  <c r="L62" i="62"/>
  <c r="K62" i="62"/>
  <c r="J62" i="62"/>
  <c r="I62" i="62"/>
  <c r="H62" i="62"/>
  <c r="T61" i="62"/>
  <c r="S61" i="62"/>
  <c r="R61" i="62"/>
  <c r="Q61" i="62"/>
  <c r="P61" i="62"/>
  <c r="O61" i="62"/>
  <c r="N61" i="62"/>
  <c r="M61" i="62"/>
  <c r="L61" i="62"/>
  <c r="K61" i="62"/>
  <c r="J61" i="62"/>
  <c r="I61" i="62"/>
  <c r="H61" i="62"/>
  <c r="T60" i="62"/>
  <c r="S60" i="62"/>
  <c r="R60" i="62"/>
  <c r="Q60" i="62"/>
  <c r="P60" i="62"/>
  <c r="O60" i="62"/>
  <c r="N60" i="62"/>
  <c r="M60" i="62"/>
  <c r="L60" i="62"/>
  <c r="K60" i="62"/>
  <c r="J60" i="62"/>
  <c r="I60" i="62"/>
  <c r="H60" i="62"/>
  <c r="T59" i="62"/>
  <c r="S59" i="62"/>
  <c r="R59" i="62"/>
  <c r="Q59" i="62"/>
  <c r="P59" i="62"/>
  <c r="O59" i="62"/>
  <c r="N59" i="62"/>
  <c r="M59" i="62"/>
  <c r="L59" i="62"/>
  <c r="K59" i="62"/>
  <c r="J59" i="62"/>
  <c r="I59" i="62"/>
  <c r="H59" i="62"/>
  <c r="T58" i="62"/>
  <c r="S58" i="62"/>
  <c r="R58" i="62"/>
  <c r="Q58" i="62"/>
  <c r="P58" i="62"/>
  <c r="O58" i="62"/>
  <c r="N58" i="62"/>
  <c r="M58" i="62"/>
  <c r="L58" i="62"/>
  <c r="K58" i="62"/>
  <c r="J58" i="62"/>
  <c r="I58" i="62"/>
  <c r="H58" i="62"/>
  <c r="T57" i="62"/>
  <c r="S57" i="62"/>
  <c r="R57" i="62"/>
  <c r="Q57" i="62"/>
  <c r="P57" i="62"/>
  <c r="O57" i="62"/>
  <c r="N57" i="62"/>
  <c r="M57" i="62"/>
  <c r="L57" i="62"/>
  <c r="K57" i="62"/>
  <c r="J57" i="62"/>
  <c r="I57" i="62"/>
  <c r="H57" i="62"/>
  <c r="T56" i="62"/>
  <c r="S56" i="62"/>
  <c r="R56" i="62"/>
  <c r="Q56" i="62"/>
  <c r="P56" i="62"/>
  <c r="O56" i="62"/>
  <c r="N56" i="62"/>
  <c r="M56" i="62"/>
  <c r="L56" i="62"/>
  <c r="K56" i="62"/>
  <c r="J56" i="62"/>
  <c r="I56" i="62"/>
  <c r="H56" i="62"/>
  <c r="T55" i="62"/>
  <c r="S55" i="62"/>
  <c r="R55" i="62"/>
  <c r="Q55" i="62"/>
  <c r="P55" i="62"/>
  <c r="O55" i="62"/>
  <c r="N55" i="62"/>
  <c r="M55" i="62"/>
  <c r="L55" i="62"/>
  <c r="K55" i="62"/>
  <c r="J55" i="62"/>
  <c r="I55" i="62"/>
  <c r="H55" i="62"/>
  <c r="T54" i="62"/>
  <c r="S54" i="62"/>
  <c r="R54" i="62"/>
  <c r="Q54" i="62"/>
  <c r="P54" i="62"/>
  <c r="O54" i="62"/>
  <c r="N54" i="62"/>
  <c r="M54" i="62"/>
  <c r="L54" i="62"/>
  <c r="K54" i="62"/>
  <c r="J54" i="62"/>
  <c r="I54" i="62"/>
  <c r="H54" i="62"/>
  <c r="T53" i="62"/>
  <c r="S53" i="62"/>
  <c r="R53" i="62"/>
  <c r="Q53" i="62"/>
  <c r="P53" i="62"/>
  <c r="O53" i="62"/>
  <c r="N53" i="62"/>
  <c r="M53" i="62"/>
  <c r="L53" i="62"/>
  <c r="K53" i="62"/>
  <c r="J53" i="62"/>
  <c r="I53" i="62"/>
  <c r="H53" i="62"/>
  <c r="T52" i="62"/>
  <c r="S52" i="62"/>
  <c r="R52" i="62"/>
  <c r="Q52" i="62"/>
  <c r="P52" i="62"/>
  <c r="O52" i="62"/>
  <c r="N52" i="62"/>
  <c r="M52" i="62"/>
  <c r="L52" i="62"/>
  <c r="K52" i="62"/>
  <c r="J52" i="62"/>
  <c r="I52" i="62"/>
  <c r="H52" i="62"/>
  <c r="T51" i="62"/>
  <c r="S51" i="62"/>
  <c r="R51" i="62"/>
  <c r="Q51" i="62"/>
  <c r="P51" i="62"/>
  <c r="O51" i="62"/>
  <c r="N51" i="62"/>
  <c r="M51" i="62"/>
  <c r="L51" i="62"/>
  <c r="K51" i="62"/>
  <c r="J51" i="62"/>
  <c r="I51" i="62"/>
  <c r="H51" i="62"/>
  <c r="T50" i="62"/>
  <c r="S50" i="62"/>
  <c r="R50" i="62"/>
  <c r="Q50" i="62"/>
  <c r="P50" i="62"/>
  <c r="O50" i="62"/>
  <c r="N50" i="62"/>
  <c r="M50" i="62"/>
  <c r="L50" i="62"/>
  <c r="K50" i="62"/>
  <c r="J50" i="62"/>
  <c r="I50" i="62"/>
  <c r="H50" i="62"/>
  <c r="T49" i="62"/>
  <c r="S49" i="62"/>
  <c r="R49" i="62"/>
  <c r="Q49" i="62"/>
  <c r="P49" i="62"/>
  <c r="O49" i="62"/>
  <c r="N49" i="62"/>
  <c r="M49" i="62"/>
  <c r="L49" i="62"/>
  <c r="K49" i="62"/>
  <c r="J49" i="62"/>
  <c r="I49" i="62"/>
  <c r="H49" i="62"/>
  <c r="T48" i="62"/>
  <c r="S48" i="62"/>
  <c r="R48" i="62"/>
  <c r="Q48" i="62"/>
  <c r="P48" i="62"/>
  <c r="O48" i="62"/>
  <c r="N48" i="62"/>
  <c r="M48" i="62"/>
  <c r="L48" i="62"/>
  <c r="K48" i="62"/>
  <c r="J48" i="62"/>
  <c r="I48" i="62"/>
  <c r="H48" i="62"/>
  <c r="T47" i="62"/>
  <c r="S47" i="62"/>
  <c r="R47" i="62"/>
  <c r="Q47" i="62"/>
  <c r="P47" i="62"/>
  <c r="O47" i="62"/>
  <c r="N47" i="62"/>
  <c r="M47" i="62"/>
  <c r="L47" i="62"/>
  <c r="K47" i="62"/>
  <c r="J47" i="62"/>
  <c r="I47" i="62"/>
  <c r="H47" i="62"/>
  <c r="T46" i="62"/>
  <c r="S46" i="62"/>
  <c r="R46" i="62"/>
  <c r="Q46" i="62"/>
  <c r="P46" i="62"/>
  <c r="O46" i="62"/>
  <c r="N46" i="62"/>
  <c r="M46" i="62"/>
  <c r="L46" i="62"/>
  <c r="K46" i="62"/>
  <c r="J46" i="62"/>
  <c r="I46" i="62"/>
  <c r="H46" i="62"/>
  <c r="T45" i="62"/>
  <c r="S45" i="62"/>
  <c r="R45" i="62"/>
  <c r="Q45" i="62"/>
  <c r="P45" i="62"/>
  <c r="O45" i="62"/>
  <c r="N45" i="62"/>
  <c r="M45" i="62"/>
  <c r="L45" i="62"/>
  <c r="K45" i="62"/>
  <c r="J45" i="62"/>
  <c r="I45" i="62"/>
  <c r="H45" i="62"/>
  <c r="T44" i="62"/>
  <c r="S44" i="62"/>
  <c r="R44" i="62"/>
  <c r="Q44" i="62"/>
  <c r="P44" i="62"/>
  <c r="O44" i="62"/>
  <c r="N44" i="62"/>
  <c r="M44" i="62"/>
  <c r="L44" i="62"/>
  <c r="K44" i="62"/>
  <c r="J44" i="62"/>
  <c r="I44" i="62"/>
  <c r="H44" i="62"/>
  <c r="T43" i="62"/>
  <c r="S43" i="62"/>
  <c r="R43" i="62"/>
  <c r="Q43" i="62"/>
  <c r="P43" i="62"/>
  <c r="O43" i="62"/>
  <c r="N43" i="62"/>
  <c r="M43" i="62"/>
  <c r="L43" i="62"/>
  <c r="K43" i="62"/>
  <c r="J43" i="62"/>
  <c r="I43" i="62"/>
  <c r="H43" i="62"/>
  <c r="T42" i="62"/>
  <c r="S42" i="62"/>
  <c r="R42" i="62"/>
  <c r="Q42" i="62"/>
  <c r="P42" i="62"/>
  <c r="O42" i="62"/>
  <c r="N42" i="62"/>
  <c r="M42" i="62"/>
  <c r="L42" i="62"/>
  <c r="K42" i="62"/>
  <c r="J42" i="62"/>
  <c r="I42" i="62"/>
  <c r="H42" i="62"/>
  <c r="T41" i="62"/>
  <c r="S41" i="62"/>
  <c r="R41" i="62"/>
  <c r="Q41" i="62"/>
  <c r="P41" i="62"/>
  <c r="O41" i="62"/>
  <c r="N41" i="62"/>
  <c r="M41" i="62"/>
  <c r="L41" i="62"/>
  <c r="K41" i="62"/>
  <c r="J41" i="62"/>
  <c r="I41" i="62"/>
  <c r="H41" i="62"/>
  <c r="T40" i="62"/>
  <c r="S40" i="62"/>
  <c r="R40" i="62"/>
  <c r="Q40" i="62"/>
  <c r="P40" i="62"/>
  <c r="O40" i="62"/>
  <c r="N40" i="62"/>
  <c r="M40" i="62"/>
  <c r="L40" i="62"/>
  <c r="K40" i="62"/>
  <c r="J40" i="62"/>
  <c r="I40" i="62"/>
  <c r="H40" i="62"/>
  <c r="T39" i="62"/>
  <c r="S39" i="62"/>
  <c r="R39" i="62"/>
  <c r="Q39" i="62"/>
  <c r="P39" i="62"/>
  <c r="O39" i="62"/>
  <c r="N39" i="62"/>
  <c r="M39" i="62"/>
  <c r="L39" i="62"/>
  <c r="K39" i="62"/>
  <c r="J39" i="62"/>
  <c r="I39" i="62"/>
  <c r="H39" i="62"/>
  <c r="T38" i="62"/>
  <c r="S38" i="62"/>
  <c r="R38" i="62"/>
  <c r="Q38" i="62"/>
  <c r="P38" i="62"/>
  <c r="O38" i="62"/>
  <c r="N38" i="62"/>
  <c r="M38" i="62"/>
  <c r="L38" i="62"/>
  <c r="K38" i="62"/>
  <c r="J38" i="62"/>
  <c r="I38" i="62"/>
  <c r="H38" i="62"/>
  <c r="T37" i="62"/>
  <c r="S37" i="62"/>
  <c r="R37" i="62"/>
  <c r="Q37" i="62"/>
  <c r="P37" i="62"/>
  <c r="O37" i="62"/>
  <c r="N37" i="62"/>
  <c r="M37" i="62"/>
  <c r="L37" i="62"/>
  <c r="K37" i="62"/>
  <c r="J37" i="62"/>
  <c r="I37" i="62"/>
  <c r="H37" i="62"/>
  <c r="T36" i="62"/>
  <c r="S36" i="62"/>
  <c r="R36" i="62"/>
  <c r="Q36" i="62"/>
  <c r="P36" i="62"/>
  <c r="O36" i="62"/>
  <c r="N36" i="62"/>
  <c r="M36" i="62"/>
  <c r="L36" i="62"/>
  <c r="K36" i="62"/>
  <c r="J36" i="62"/>
  <c r="I36" i="62"/>
  <c r="H36" i="62"/>
  <c r="T35" i="62"/>
  <c r="S35" i="62"/>
  <c r="R35" i="62"/>
  <c r="Q35" i="62"/>
  <c r="P35" i="62"/>
  <c r="O35" i="62"/>
  <c r="N35" i="62"/>
  <c r="M35" i="62"/>
  <c r="L35" i="62"/>
  <c r="K35" i="62"/>
  <c r="J35" i="62"/>
  <c r="I35" i="62"/>
  <c r="H35" i="62"/>
  <c r="T34" i="62"/>
  <c r="S34" i="62"/>
  <c r="R34" i="62"/>
  <c r="Q34" i="62"/>
  <c r="P34" i="62"/>
  <c r="O34" i="62"/>
  <c r="N34" i="62"/>
  <c r="M34" i="62"/>
  <c r="L34" i="62"/>
  <c r="K34" i="62"/>
  <c r="J34" i="62"/>
  <c r="I34" i="62"/>
  <c r="H34" i="62"/>
  <c r="T33" i="62"/>
  <c r="S33" i="62"/>
  <c r="R33" i="62"/>
  <c r="Q33" i="62"/>
  <c r="P33" i="62"/>
  <c r="O33" i="62"/>
  <c r="N33" i="62"/>
  <c r="M33" i="62"/>
  <c r="L33" i="62"/>
  <c r="K33" i="62"/>
  <c r="J33" i="62"/>
  <c r="I33" i="62"/>
  <c r="H33" i="62"/>
  <c r="T32" i="62"/>
  <c r="S32" i="62"/>
  <c r="R32" i="62"/>
  <c r="Q32" i="62"/>
  <c r="P32" i="62"/>
  <c r="O32" i="62"/>
  <c r="N32" i="62"/>
  <c r="M32" i="62"/>
  <c r="L32" i="62"/>
  <c r="K32" i="62"/>
  <c r="J32" i="62"/>
  <c r="I32" i="62"/>
  <c r="H32" i="62"/>
  <c r="T31" i="62"/>
  <c r="S31" i="62"/>
  <c r="R31" i="62"/>
  <c r="Q31" i="62"/>
  <c r="P31" i="62"/>
  <c r="O31" i="62"/>
  <c r="N31" i="62"/>
  <c r="M31" i="62"/>
  <c r="L31" i="62"/>
  <c r="K31" i="62"/>
  <c r="J31" i="62"/>
  <c r="I31" i="62"/>
  <c r="H31" i="62"/>
  <c r="T30" i="62"/>
  <c r="S30" i="62"/>
  <c r="R30" i="62"/>
  <c r="Q30" i="62"/>
  <c r="P30" i="62"/>
  <c r="O30" i="62"/>
  <c r="N30" i="62"/>
  <c r="M30" i="62"/>
  <c r="L30" i="62"/>
  <c r="K30" i="62"/>
  <c r="J30" i="62"/>
  <c r="I30" i="62"/>
  <c r="H30" i="62"/>
  <c r="T29" i="62"/>
  <c r="S29" i="62"/>
  <c r="R29" i="62"/>
  <c r="Q29" i="62"/>
  <c r="P29" i="62"/>
  <c r="O29" i="62"/>
  <c r="N29" i="62"/>
  <c r="M29" i="62"/>
  <c r="L29" i="62"/>
  <c r="K29" i="62"/>
  <c r="J29" i="62"/>
  <c r="I29" i="62"/>
  <c r="H29" i="62"/>
  <c r="T28" i="62"/>
  <c r="S28" i="62"/>
  <c r="R28" i="62"/>
  <c r="Q28" i="62"/>
  <c r="P28" i="62"/>
  <c r="O28" i="62"/>
  <c r="N28" i="62"/>
  <c r="M28" i="62"/>
  <c r="L28" i="62"/>
  <c r="K28" i="62"/>
  <c r="J28" i="62"/>
  <c r="I28" i="62"/>
  <c r="H28" i="62"/>
  <c r="T27" i="62"/>
  <c r="S27" i="62"/>
  <c r="R27" i="62"/>
  <c r="Q27" i="62"/>
  <c r="P27" i="62"/>
  <c r="O27" i="62"/>
  <c r="N27" i="62"/>
  <c r="M27" i="62"/>
  <c r="L27" i="62"/>
  <c r="K27" i="62"/>
  <c r="J27" i="62"/>
  <c r="I27" i="62"/>
  <c r="H27" i="62"/>
  <c r="T26" i="62"/>
  <c r="S26" i="62"/>
  <c r="R26" i="62"/>
  <c r="Q26" i="62"/>
  <c r="P26" i="62"/>
  <c r="O26" i="62"/>
  <c r="N26" i="62"/>
  <c r="M26" i="62"/>
  <c r="L26" i="62"/>
  <c r="K26" i="62"/>
  <c r="J26" i="62"/>
  <c r="I26" i="62"/>
  <c r="H26" i="62"/>
  <c r="T25" i="62"/>
  <c r="S25" i="62"/>
  <c r="R25" i="62"/>
  <c r="Q25" i="62"/>
  <c r="P25" i="62"/>
  <c r="O25" i="62"/>
  <c r="N25" i="62"/>
  <c r="M25" i="62"/>
  <c r="L25" i="62"/>
  <c r="K25" i="62"/>
  <c r="J25" i="62"/>
  <c r="I25" i="62"/>
  <c r="H25" i="62"/>
  <c r="T24" i="62"/>
  <c r="S24" i="62"/>
  <c r="R24" i="62"/>
  <c r="Q24" i="62"/>
  <c r="P24" i="62"/>
  <c r="O24" i="62"/>
  <c r="N24" i="62"/>
  <c r="M24" i="62"/>
  <c r="L24" i="62"/>
  <c r="K24" i="62"/>
  <c r="J24" i="62"/>
  <c r="I24" i="62"/>
  <c r="H24" i="62"/>
  <c r="T23" i="62"/>
  <c r="S23" i="62"/>
  <c r="R23" i="62"/>
  <c r="Q23" i="62"/>
  <c r="P23" i="62"/>
  <c r="O23" i="62"/>
  <c r="N23" i="62"/>
  <c r="M23" i="62"/>
  <c r="L23" i="62"/>
  <c r="K23" i="62"/>
  <c r="J23" i="62"/>
  <c r="I23" i="62"/>
  <c r="H23" i="62"/>
  <c r="T22" i="62"/>
  <c r="S22" i="62"/>
  <c r="R22" i="62"/>
  <c r="Q22" i="62"/>
  <c r="P22" i="62"/>
  <c r="O22" i="62"/>
  <c r="N22" i="62"/>
  <c r="M22" i="62"/>
  <c r="L22" i="62"/>
  <c r="K22" i="62"/>
  <c r="J22" i="62"/>
  <c r="I22" i="62"/>
  <c r="H22" i="62"/>
  <c r="T21" i="62"/>
  <c r="S21" i="62"/>
  <c r="R21" i="62"/>
  <c r="Q21" i="62"/>
  <c r="P21" i="62"/>
  <c r="O21" i="62"/>
  <c r="N21" i="62"/>
  <c r="M21" i="62"/>
  <c r="L21" i="62"/>
  <c r="K21" i="62"/>
  <c r="J21" i="62"/>
  <c r="I21" i="62"/>
  <c r="H21" i="62"/>
  <c r="T20" i="62"/>
  <c r="S20" i="62"/>
  <c r="R20" i="62"/>
  <c r="Q20" i="62"/>
  <c r="P20" i="62"/>
  <c r="O20" i="62"/>
  <c r="N20" i="62"/>
  <c r="M20" i="62"/>
  <c r="L20" i="62"/>
  <c r="K20" i="62"/>
  <c r="J20" i="62"/>
  <c r="I20" i="62"/>
  <c r="H20" i="62"/>
  <c r="T19" i="62"/>
  <c r="S19" i="62"/>
  <c r="R19" i="62"/>
  <c r="Q19" i="62"/>
  <c r="P19" i="62"/>
  <c r="O19" i="62"/>
  <c r="N19" i="62"/>
  <c r="M19" i="62"/>
  <c r="L19" i="62"/>
  <c r="K19" i="62"/>
  <c r="J19" i="62"/>
  <c r="I19" i="62"/>
  <c r="H19" i="62"/>
  <c r="T18" i="62"/>
  <c r="S18" i="62"/>
  <c r="R18" i="62"/>
  <c r="Q18" i="62"/>
  <c r="P18" i="62"/>
  <c r="O18" i="62"/>
  <c r="N18" i="62"/>
  <c r="M18" i="62"/>
  <c r="L18" i="62"/>
  <c r="K18" i="62"/>
  <c r="J18" i="62"/>
  <c r="I18" i="62"/>
  <c r="H18" i="62"/>
  <c r="T17" i="62"/>
  <c r="S17" i="62"/>
  <c r="R17" i="62"/>
  <c r="Q17" i="62"/>
  <c r="P17" i="62"/>
  <c r="O17" i="62"/>
  <c r="N17" i="62"/>
  <c r="M17" i="62"/>
  <c r="L17" i="62"/>
  <c r="K17" i="62"/>
  <c r="J17" i="62"/>
  <c r="I17" i="62"/>
  <c r="H17" i="62"/>
  <c r="T16" i="62"/>
  <c r="S16" i="62"/>
  <c r="R16" i="62"/>
  <c r="Q16" i="62"/>
  <c r="P16" i="62"/>
  <c r="O16" i="62"/>
  <c r="N16" i="62"/>
  <c r="M16" i="62"/>
  <c r="L16" i="62"/>
  <c r="K16" i="62"/>
  <c r="J16" i="62"/>
  <c r="I16" i="62"/>
  <c r="H16" i="62"/>
  <c r="T15" i="62"/>
  <c r="S15" i="62"/>
  <c r="R15" i="62"/>
  <c r="Q15" i="62"/>
  <c r="P15" i="62"/>
  <c r="O15" i="62"/>
  <c r="N15" i="62"/>
  <c r="M15" i="62"/>
  <c r="L15" i="62"/>
  <c r="K15" i="62"/>
  <c r="J15" i="62"/>
  <c r="I15" i="62"/>
  <c r="H15" i="62"/>
  <c r="T14" i="62"/>
  <c r="S14" i="62"/>
  <c r="R14" i="62"/>
  <c r="Q14" i="62"/>
  <c r="P14" i="62"/>
  <c r="O14" i="62"/>
  <c r="N14" i="62"/>
  <c r="M14" i="62"/>
  <c r="L14" i="62"/>
  <c r="K14" i="62"/>
  <c r="J14" i="62"/>
  <c r="I14" i="62"/>
  <c r="H14" i="62"/>
  <c r="T13" i="62"/>
  <c r="S13" i="62"/>
  <c r="R13" i="62"/>
  <c r="Q13" i="62"/>
  <c r="P13" i="62"/>
  <c r="O13" i="62"/>
  <c r="N13" i="62"/>
  <c r="M13" i="62"/>
  <c r="L13" i="62"/>
  <c r="K13" i="62"/>
  <c r="J13" i="62"/>
  <c r="I13" i="62"/>
  <c r="H13" i="62"/>
  <c r="T12" i="62"/>
  <c r="S12" i="62"/>
  <c r="R12" i="62"/>
  <c r="Q12" i="62"/>
  <c r="P12" i="62"/>
  <c r="O12" i="62"/>
  <c r="L12" i="62"/>
  <c r="M12" i="62"/>
  <c r="N12" i="62"/>
  <c r="N77" i="62" l="1"/>
  <c r="N78" i="62"/>
  <c r="M78" i="62"/>
  <c r="M77" i="62"/>
  <c r="J12" i="62" l="1"/>
  <c r="I12" i="62"/>
  <c r="F12" i="62"/>
  <c r="F13" i="62"/>
  <c r="F14" i="62"/>
  <c r="H12" i="62" l="1"/>
  <c r="K12" i="62"/>
  <c r="F15" i="62"/>
  <c r="F16" i="62"/>
  <c r="F17" i="62"/>
  <c r="Q77" i="62" l="1"/>
  <c r="Q78" i="62"/>
  <c r="T77" i="62"/>
  <c r="T78" i="62"/>
  <c r="S77" i="62"/>
  <c r="S78" i="62"/>
  <c r="R77" i="62"/>
  <c r="R78" i="62"/>
  <c r="P77" i="62"/>
  <c r="O77" i="62"/>
  <c r="F18" i="62" l="1"/>
  <c r="F19" i="62"/>
  <c r="F20" i="62"/>
  <c r="F21" i="62"/>
  <c r="F22" i="62"/>
  <c r="F23" i="62"/>
  <c r="F24" i="62"/>
  <c r="F25" i="62"/>
  <c r="F26" i="62"/>
  <c r="F27" i="62"/>
  <c r="F28" i="62"/>
  <c r="F29" i="62"/>
  <c r="F30" i="62"/>
  <c r="F31" i="62"/>
  <c r="F32" i="62"/>
  <c r="F33" i="62"/>
  <c r="F34" i="62"/>
  <c r="F35" i="62"/>
  <c r="F36" i="62"/>
  <c r="F37" i="62"/>
  <c r="F38" i="62"/>
  <c r="F39" i="62"/>
  <c r="F40" i="62"/>
  <c r="F41" i="62"/>
  <c r="F42" i="62"/>
  <c r="F43" i="62"/>
  <c r="F44" i="62"/>
  <c r="F45" i="62"/>
  <c r="F46" i="62"/>
  <c r="F47" i="62"/>
  <c r="F48" i="62"/>
  <c r="F49" i="62"/>
  <c r="F50" i="62"/>
  <c r="F51" i="62"/>
  <c r="F52" i="62"/>
  <c r="F53" i="62"/>
  <c r="F54" i="62"/>
  <c r="F55" i="62"/>
  <c r="F56" i="62"/>
  <c r="F57" i="62"/>
  <c r="F58" i="62"/>
  <c r="F59" i="62"/>
  <c r="F60" i="62"/>
  <c r="F61" i="62"/>
  <c r="F62" i="62"/>
  <c r="F63" i="62"/>
  <c r="F64" i="62"/>
  <c r="F65" i="62"/>
  <c r="F66" i="62"/>
  <c r="F67" i="62"/>
  <c r="F68" i="62"/>
  <c r="F69" i="62"/>
  <c r="F70" i="62"/>
  <c r="F71" i="62"/>
  <c r="F72" i="62"/>
  <c r="F73" i="62"/>
  <c r="F74" i="62"/>
  <c r="F75" i="62"/>
  <c r="F76" i="62"/>
  <c r="E12" i="62"/>
  <c r="D12" i="62"/>
  <c r="B12" i="62" l="1"/>
</calcChain>
</file>

<file path=xl/sharedStrings.xml><?xml version="1.0" encoding="utf-8"?>
<sst xmlns="http://schemas.openxmlformats.org/spreadsheetml/2006/main" count="657" uniqueCount="288">
  <si>
    <t>研　修　・　講　座　名</t>
    <rPh sb="0" eb="1">
      <t>ケン</t>
    </rPh>
    <rPh sb="2" eb="3">
      <t>シュウ</t>
    </rPh>
    <rPh sb="6" eb="9">
      <t>コウザ</t>
    </rPh>
    <rPh sb="10" eb="11">
      <t>メイ</t>
    </rPh>
    <phoneticPr fontId="1"/>
  </si>
  <si>
    <t>小学校初任者研修</t>
    <rPh sb="0" eb="3">
      <t>ショウガッコウ</t>
    </rPh>
    <rPh sb="3" eb="6">
      <t>ショニンシャ</t>
    </rPh>
    <rPh sb="6" eb="7">
      <t>ケン</t>
    </rPh>
    <rPh sb="7" eb="8">
      <t>シュウ</t>
    </rPh>
    <phoneticPr fontId="1"/>
  </si>
  <si>
    <t>中学校初任者研修</t>
    <rPh sb="0" eb="3">
      <t>チュウガッコウ</t>
    </rPh>
    <rPh sb="3" eb="6">
      <t>ショニンシャ</t>
    </rPh>
    <rPh sb="6" eb="7">
      <t>ケン</t>
    </rPh>
    <rPh sb="7" eb="8">
      <t>シュウ</t>
    </rPh>
    <phoneticPr fontId="1"/>
  </si>
  <si>
    <t>新規採用養護教諭研修</t>
    <rPh sb="0" eb="2">
      <t>シンキ</t>
    </rPh>
    <rPh sb="2" eb="4">
      <t>サイヨウ</t>
    </rPh>
    <rPh sb="4" eb="6">
      <t>ヨウゴ</t>
    </rPh>
    <rPh sb="6" eb="8">
      <t>キョウユ</t>
    </rPh>
    <rPh sb="8" eb="10">
      <t>ケ</t>
    </rPh>
    <phoneticPr fontId="1"/>
  </si>
  <si>
    <t>職名</t>
    <rPh sb="0" eb="2">
      <t>ショクメイ</t>
    </rPh>
    <phoneticPr fontId="1"/>
  </si>
  <si>
    <t>教諭</t>
    <rPh sb="0" eb="2">
      <t>キョウユ</t>
    </rPh>
    <phoneticPr fontId="1"/>
  </si>
  <si>
    <t>研修・講座番号
（シート番号）</t>
    <rPh sb="0" eb="2">
      <t>ケンシュウ</t>
    </rPh>
    <rPh sb="3" eb="5">
      <t>コウザ</t>
    </rPh>
    <rPh sb="5" eb="7">
      <t>バンゴウ</t>
    </rPh>
    <rPh sb="12" eb="14">
      <t>バンゴウ</t>
    </rPh>
    <phoneticPr fontId="1"/>
  </si>
  <si>
    <t>新規採用栄養教諭研修</t>
    <rPh sb="0" eb="2">
      <t>シンキ</t>
    </rPh>
    <rPh sb="2" eb="4">
      <t>サイヨウ</t>
    </rPh>
    <rPh sb="4" eb="6">
      <t>エイヨウ</t>
    </rPh>
    <rPh sb="6" eb="8">
      <t>キョウユ</t>
    </rPh>
    <rPh sb="8" eb="10">
      <t>ケ</t>
    </rPh>
    <phoneticPr fontId="1"/>
  </si>
  <si>
    <t>教育事務所名</t>
    <rPh sb="0" eb="2">
      <t>キョウイク</t>
    </rPh>
    <rPh sb="2" eb="5">
      <t>ジムショ</t>
    </rPh>
    <rPh sb="5" eb="6">
      <t>メイ</t>
    </rPh>
    <phoneticPr fontId="1"/>
  </si>
  <si>
    <t>西三河教育事務所</t>
    <rPh sb="0" eb="3">
      <t>ニシミカワ</t>
    </rPh>
    <rPh sb="3" eb="5">
      <t>キョウイク</t>
    </rPh>
    <rPh sb="5" eb="8">
      <t>ジムショ</t>
    </rPh>
    <phoneticPr fontId="1"/>
  </si>
  <si>
    <t>備 考</t>
    <rPh sb="0" eb="1">
      <t>ソナエ</t>
    </rPh>
    <rPh sb="2" eb="3">
      <t>コウ</t>
    </rPh>
    <phoneticPr fontId="1"/>
  </si>
  <si>
    <t>←</t>
    <phoneticPr fontId="1"/>
  </si>
  <si>
    <t>幼稚園等新規採用教員研修</t>
    <rPh sb="0" eb="3">
      <t>ヨウチエン</t>
    </rPh>
    <rPh sb="3" eb="4">
      <t>トウ</t>
    </rPh>
    <rPh sb="4" eb="6">
      <t>シンキ</t>
    </rPh>
    <rPh sb="6" eb="8">
      <t>サイヨウ</t>
    </rPh>
    <rPh sb="8" eb="10">
      <t>キョウイン</t>
    </rPh>
    <rPh sb="10" eb="12">
      <t>ケンシュウ</t>
    </rPh>
    <phoneticPr fontId="1"/>
  </si>
  <si>
    <t>尾張（愛日）教育事務所</t>
    <rPh sb="0" eb="2">
      <t>オワリ</t>
    </rPh>
    <rPh sb="3" eb="4">
      <t>アイ</t>
    </rPh>
    <rPh sb="4" eb="5">
      <t>ニチ</t>
    </rPh>
    <rPh sb="6" eb="8">
      <t>キョウイク</t>
    </rPh>
    <rPh sb="8" eb="11">
      <t>ジムショ</t>
    </rPh>
    <phoneticPr fontId="1"/>
  </si>
  <si>
    <t>海部教育事務所</t>
    <rPh sb="0" eb="2">
      <t>アマ</t>
    </rPh>
    <rPh sb="2" eb="4">
      <t>キョウイク</t>
    </rPh>
    <rPh sb="4" eb="7">
      <t>ジムショ</t>
    </rPh>
    <phoneticPr fontId="1"/>
  </si>
  <si>
    <t>知多教育事務所</t>
    <rPh sb="0" eb="2">
      <t>チタ</t>
    </rPh>
    <rPh sb="2" eb="4">
      <t>キョウイク</t>
    </rPh>
    <rPh sb="4" eb="7">
      <t>ジムショ</t>
    </rPh>
    <phoneticPr fontId="1"/>
  </si>
  <si>
    <t>東三河教育事務所</t>
    <rPh sb="0" eb="3">
      <t>ヒガシミカワ</t>
    </rPh>
    <rPh sb="3" eb="5">
      <t>キョウイク</t>
    </rPh>
    <rPh sb="5" eb="8">
      <t>ジムショ</t>
    </rPh>
    <phoneticPr fontId="1"/>
  </si>
  <si>
    <t>新城設楽支所</t>
    <rPh sb="0" eb="2">
      <t>シンシロ</t>
    </rPh>
    <rPh sb="2" eb="4">
      <t>シタラ</t>
    </rPh>
    <rPh sb="4" eb="6">
      <t>シショ</t>
    </rPh>
    <phoneticPr fontId="1"/>
  </si>
  <si>
    <t>設楽教育指導室</t>
    <rPh sb="0" eb="2">
      <t>シタラ</t>
    </rPh>
    <rPh sb="2" eb="4">
      <t>キョウイク</t>
    </rPh>
    <rPh sb="4" eb="7">
      <t>シドウシツ</t>
    </rPh>
    <phoneticPr fontId="1"/>
  </si>
  <si>
    <t>記入不要</t>
    <rPh sb="0" eb="2">
      <t>キニュウ</t>
    </rPh>
    <rPh sb="2" eb="4">
      <t>フヨウ</t>
    </rPh>
    <phoneticPr fontId="1"/>
  </si>
  <si>
    <t>勤 務 校(園）名</t>
    <rPh sb="0" eb="1">
      <t>ツトム</t>
    </rPh>
    <rPh sb="2" eb="3">
      <t>ツトム</t>
    </rPh>
    <rPh sb="4" eb="5">
      <t>コウ</t>
    </rPh>
    <rPh sb="6" eb="7">
      <t>エン</t>
    </rPh>
    <rPh sb="8" eb="9">
      <t>メイ</t>
    </rPh>
    <phoneticPr fontId="1"/>
  </si>
  <si>
    <t>○○立○○幼稚園</t>
    <rPh sb="2" eb="3">
      <t>リツ</t>
    </rPh>
    <rPh sb="5" eb="8">
      <t>ヨウチエン</t>
    </rPh>
    <phoneticPr fontId="1"/>
  </si>
  <si>
    <t>○年</t>
    <rPh sb="1" eb="2">
      <t>ネン</t>
    </rPh>
    <phoneticPr fontId="1"/>
  </si>
  <si>
    <t>選択教科
障害種別
（分野）</t>
    <rPh sb="0" eb="2">
      <t>センタク</t>
    </rPh>
    <rPh sb="2" eb="4">
      <t>キョウカ</t>
    </rPh>
    <rPh sb="5" eb="7">
      <t>ショウガイ</t>
    </rPh>
    <rPh sb="7" eb="9">
      <t>シュベツ</t>
    </rPh>
    <rPh sb="11" eb="13">
      <t>ブンヤ</t>
    </rPh>
    <phoneticPr fontId="1"/>
  </si>
  <si>
    <t>担当学年</t>
    <rPh sb="0" eb="2">
      <t>タントウ</t>
    </rPh>
    <rPh sb="2" eb="4">
      <t>ガクネン</t>
    </rPh>
    <phoneticPr fontId="1"/>
  </si>
  <si>
    <t>○○立○○○学校</t>
    <rPh sb="2" eb="3">
      <t>リツ</t>
    </rPh>
    <rPh sb="6" eb="8">
      <t>ガッコウ</t>
    </rPh>
    <phoneticPr fontId="1"/>
  </si>
  <si>
    <t>教職経験年数経験年数</t>
    <rPh sb="6" eb="8">
      <t>ケイケン</t>
    </rPh>
    <rPh sb="8" eb="10">
      <t>ネンスウ</t>
    </rPh>
    <phoneticPr fontId="1"/>
  </si>
  <si>
    <t>養護教諭</t>
    <rPh sb="0" eb="2">
      <t>ヨウゴ</t>
    </rPh>
    <rPh sb="2" eb="4">
      <t>キョウユ</t>
    </rPh>
    <phoneticPr fontId="1"/>
  </si>
  <si>
    <t>栄養教諭</t>
    <rPh sb="0" eb="2">
      <t>エイヨウ</t>
    </rPh>
    <rPh sb="2" eb="4">
      <t>キョウユ</t>
    </rPh>
    <phoneticPr fontId="1"/>
  </si>
  <si>
    <t>教頭</t>
    <rPh sb="0" eb="2">
      <t>キョウトウ</t>
    </rPh>
    <phoneticPr fontId="1"/>
  </si>
  <si>
    <t>校長</t>
    <rPh sb="0" eb="2">
      <t>コウチョウ</t>
    </rPh>
    <phoneticPr fontId="1"/>
  </si>
  <si>
    <t>事務所名</t>
    <rPh sb="0" eb="2">
      <t>ジム</t>
    </rPh>
    <rPh sb="2" eb="3">
      <t>ショ</t>
    </rPh>
    <rPh sb="3" eb="4">
      <t>メイ</t>
    </rPh>
    <phoneticPr fontId="1"/>
  </si>
  <si>
    <t>社会</t>
    <rPh sb="0" eb="2">
      <t>シャカイ</t>
    </rPh>
    <phoneticPr fontId="1"/>
  </si>
  <si>
    <t>３年</t>
    <rPh sb="1" eb="2">
      <t>ネン</t>
    </rPh>
    <phoneticPr fontId="1"/>
  </si>
  <si>
    <t>５年</t>
    <rPh sb="1" eb="2">
      <t>ネン</t>
    </rPh>
    <phoneticPr fontId="1"/>
  </si>
  <si>
    <t>６年</t>
    <rPh sb="1" eb="2">
      <t>ネン</t>
    </rPh>
    <phoneticPr fontId="1"/>
  </si>
  <si>
    <t>通級</t>
    <rPh sb="0" eb="2">
      <t>ツウキュウ</t>
    </rPh>
    <phoneticPr fontId="1"/>
  </si>
  <si>
    <t>○○市（町村）</t>
    <rPh sb="2" eb="3">
      <t>シ</t>
    </rPh>
    <rPh sb="4" eb="5">
      <t>チョウ</t>
    </rPh>
    <rPh sb="5" eb="6">
      <t>ソン</t>
    </rPh>
    <phoneticPr fontId="1"/>
  </si>
  <si>
    <t>国語</t>
    <rPh sb="0" eb="2">
      <t>コクゴ</t>
    </rPh>
    <phoneticPr fontId="1"/>
  </si>
  <si>
    <t>２年</t>
    <rPh sb="1" eb="2">
      <t>ネン</t>
    </rPh>
    <phoneticPr fontId="1"/>
  </si>
  <si>
    <t>１年</t>
    <rPh sb="1" eb="2">
      <t>ネン</t>
    </rPh>
    <phoneticPr fontId="1"/>
  </si>
  <si>
    <t>有</t>
    <rPh sb="0" eb="1">
      <t>ア</t>
    </rPh>
    <phoneticPr fontId="1"/>
  </si>
  <si>
    <t>５歳児</t>
    <rPh sb="1" eb="3">
      <t>サイジ</t>
    </rPh>
    <phoneticPr fontId="1"/>
  </si>
  <si>
    <t>音楽</t>
    <rPh sb="0" eb="2">
      <t>オンガク</t>
    </rPh>
    <phoneticPr fontId="1"/>
  </si>
  <si>
    <t>４年</t>
    <rPh sb="1" eb="2">
      <t>ネン</t>
    </rPh>
    <phoneticPr fontId="1"/>
  </si>
  <si>
    <t>○○　○○</t>
    <phoneticPr fontId="1"/>
  </si>
  <si>
    <t>リスト選択</t>
    <rPh sb="3" eb="5">
      <t>センタク</t>
    </rPh>
    <phoneticPr fontId="1"/>
  </si>
  <si>
    <t>選択教科・障害領域・研究領域</t>
    <rPh sb="0" eb="2">
      <t>センタク</t>
    </rPh>
    <rPh sb="2" eb="4">
      <t>キョウカ</t>
    </rPh>
    <rPh sb="5" eb="7">
      <t>ショウガイ</t>
    </rPh>
    <rPh sb="7" eb="9">
      <t>リョウイキ</t>
    </rPh>
    <rPh sb="10" eb="12">
      <t>ケンキュウ</t>
    </rPh>
    <rPh sb="12" eb="14">
      <t>リョウイキ</t>
    </rPh>
    <phoneticPr fontId="1"/>
  </si>
  <si>
    <t>学年</t>
    <rPh sb="0" eb="2">
      <t>ガクネン</t>
    </rPh>
    <phoneticPr fontId="1"/>
  </si>
  <si>
    <t>算数・数学</t>
    <rPh sb="0" eb="2">
      <t>サンスウ</t>
    </rPh>
    <rPh sb="3" eb="5">
      <t>スウガク</t>
    </rPh>
    <phoneticPr fontId="1"/>
  </si>
  <si>
    <t>理科</t>
    <rPh sb="0" eb="2">
      <t>リカ</t>
    </rPh>
    <phoneticPr fontId="1"/>
  </si>
  <si>
    <t>生活</t>
    <rPh sb="0" eb="2">
      <t>セイカツ</t>
    </rPh>
    <phoneticPr fontId="1"/>
  </si>
  <si>
    <t>複式</t>
    <rPh sb="0" eb="2">
      <t>フクシキ</t>
    </rPh>
    <phoneticPr fontId="1"/>
  </si>
  <si>
    <t>主任教諭</t>
    <rPh sb="0" eb="2">
      <t>シュニン</t>
    </rPh>
    <rPh sb="2" eb="4">
      <t>キョウユ</t>
    </rPh>
    <phoneticPr fontId="1"/>
  </si>
  <si>
    <t>特支</t>
    <rPh sb="0" eb="1">
      <t>トク</t>
    </rPh>
    <rPh sb="1" eb="2">
      <t>シ</t>
    </rPh>
    <phoneticPr fontId="1"/>
  </si>
  <si>
    <t>技術</t>
    <rPh sb="0" eb="2">
      <t>ギジュツ</t>
    </rPh>
    <phoneticPr fontId="1"/>
  </si>
  <si>
    <t>専科</t>
    <rPh sb="0" eb="2">
      <t>センカ</t>
    </rPh>
    <phoneticPr fontId="1"/>
  </si>
  <si>
    <t>家庭</t>
    <phoneticPr fontId="1"/>
  </si>
  <si>
    <t>英語</t>
    <rPh sb="0" eb="2">
      <t>エイゴ</t>
    </rPh>
    <phoneticPr fontId="1"/>
  </si>
  <si>
    <t>日本語</t>
    <rPh sb="0" eb="3">
      <t>ニホンゴ</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</si>
  <si>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</si>
  <si>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</si>
  <si>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</si>
  <si>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</si>
  <si>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</si>
  <si>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その他</t>
    <rPh sb="2" eb="3">
      <t>タ</t>
    </rPh>
    <phoneticPr fontId="1"/>
  </si>
  <si>
    <t>フリー</t>
    <phoneticPr fontId="1"/>
  </si>
  <si>
    <t>７年</t>
    <rPh sb="1" eb="2">
      <t>ネン</t>
    </rPh>
    <phoneticPr fontId="1"/>
  </si>
  <si>
    <t>８年</t>
    <rPh sb="1" eb="2">
      <t>ネン</t>
    </rPh>
    <phoneticPr fontId="1"/>
  </si>
  <si>
    <t>９年</t>
    <rPh sb="1" eb="2">
      <t>ネン</t>
    </rPh>
    <phoneticPr fontId="1"/>
  </si>
  <si>
    <t>１０年</t>
    <rPh sb="2" eb="3">
      <t>ネン</t>
    </rPh>
    <phoneticPr fontId="1"/>
  </si>
  <si>
    <t>１１年</t>
    <rPh sb="2" eb="3">
      <t>ネン</t>
    </rPh>
    <phoneticPr fontId="1"/>
  </si>
  <si>
    <t>１２年</t>
    <rPh sb="2" eb="3">
      <t>ネン</t>
    </rPh>
    <phoneticPr fontId="1"/>
  </si>
  <si>
    <t>１３年</t>
    <rPh sb="2" eb="3">
      <t>ネン</t>
    </rPh>
    <phoneticPr fontId="1"/>
  </si>
  <si>
    <t>１４年</t>
    <rPh sb="2" eb="3">
      <t>ネン</t>
    </rPh>
    <phoneticPr fontId="1"/>
  </si>
  <si>
    <t>１５年</t>
    <rPh sb="2" eb="3">
      <t>ネン</t>
    </rPh>
    <phoneticPr fontId="1"/>
  </si>
  <si>
    <t>１６年</t>
    <rPh sb="2" eb="3">
      <t>ネン</t>
    </rPh>
    <phoneticPr fontId="1"/>
  </si>
  <si>
    <t>１７年</t>
    <rPh sb="2" eb="3">
      <t>ネン</t>
    </rPh>
    <phoneticPr fontId="1"/>
  </si>
  <si>
    <t>１８年</t>
    <rPh sb="2" eb="3">
      <t>ネン</t>
    </rPh>
    <phoneticPr fontId="1"/>
  </si>
  <si>
    <t>１９年</t>
    <rPh sb="2" eb="3">
      <t>ネン</t>
    </rPh>
    <phoneticPr fontId="1"/>
  </si>
  <si>
    <t>２０年</t>
    <rPh sb="2" eb="3">
      <t>ネン</t>
    </rPh>
    <phoneticPr fontId="1"/>
  </si>
  <si>
    <t>２１年</t>
    <rPh sb="2" eb="3">
      <t>ネン</t>
    </rPh>
    <phoneticPr fontId="1"/>
  </si>
  <si>
    <t>２２年</t>
    <rPh sb="2" eb="3">
      <t>ネン</t>
    </rPh>
    <phoneticPr fontId="1"/>
  </si>
  <si>
    <t>２３年</t>
    <rPh sb="2" eb="3">
      <t>ネン</t>
    </rPh>
    <phoneticPr fontId="1"/>
  </si>
  <si>
    <t>２４年</t>
    <rPh sb="2" eb="3">
      <t>ネン</t>
    </rPh>
    <phoneticPr fontId="1"/>
  </si>
  <si>
    <t>２５年</t>
    <rPh sb="2" eb="3">
      <t>ネン</t>
    </rPh>
    <phoneticPr fontId="1"/>
  </si>
  <si>
    <t>２６年</t>
    <rPh sb="2" eb="3">
      <t>ネン</t>
    </rPh>
    <phoneticPr fontId="1"/>
  </si>
  <si>
    <t>２７年</t>
    <rPh sb="2" eb="3">
      <t>ネン</t>
    </rPh>
    <phoneticPr fontId="1"/>
  </si>
  <si>
    <t>２８年</t>
    <rPh sb="2" eb="3">
      <t>ネン</t>
    </rPh>
    <phoneticPr fontId="1"/>
  </si>
  <si>
    <t>２９年</t>
    <rPh sb="2" eb="3">
      <t>ネン</t>
    </rPh>
    <phoneticPr fontId="1"/>
  </si>
  <si>
    <t>３０年</t>
    <rPh sb="2" eb="3">
      <t>ネン</t>
    </rPh>
    <phoneticPr fontId="1"/>
  </si>
  <si>
    <t>３１年</t>
    <rPh sb="2" eb="3">
      <t>ネン</t>
    </rPh>
    <phoneticPr fontId="1"/>
  </si>
  <si>
    <t>在職期間
役職期間</t>
    <rPh sb="0" eb="2">
      <t>ザイショク</t>
    </rPh>
    <rPh sb="2" eb="4">
      <t>キカン</t>
    </rPh>
    <rPh sb="5" eb="7">
      <t>ヤクショク</t>
    </rPh>
    <rPh sb="7" eb="9">
      <t>キカン</t>
    </rPh>
    <phoneticPr fontId="1"/>
  </si>
  <si>
    <t>３２年</t>
    <rPh sb="2" eb="3">
      <t>ネン</t>
    </rPh>
    <phoneticPr fontId="1"/>
  </si>
  <si>
    <t>３３年</t>
    <rPh sb="2" eb="3">
      <t>ネン</t>
    </rPh>
    <phoneticPr fontId="1"/>
  </si>
  <si>
    <t>氏　名</t>
    <rPh sb="0" eb="1">
      <t>シ</t>
    </rPh>
    <rPh sb="2" eb="3">
      <t>メイ</t>
    </rPh>
    <phoneticPr fontId="1"/>
  </si>
  <si>
    <t>講師</t>
    <rPh sb="0" eb="2">
      <t>コウシ</t>
    </rPh>
    <phoneticPr fontId="1"/>
  </si>
  <si>
    <t>目次シートへ</t>
  </si>
  <si>
    <t>入力例シートへ</t>
  </si>
  <si>
    <t>入力不要</t>
    <rPh sb="1" eb="2">
      <t>チカラ</t>
    </rPh>
    <phoneticPr fontId="1"/>
  </si>
  <si>
    <t>入力枠へ戻る</t>
  </si>
  <si>
    <t xml:space="preserve">
市町村名</t>
    <rPh sb="1" eb="4">
      <t>シチョウソン</t>
    </rPh>
    <rPh sb="4" eb="5">
      <t>メイ</t>
    </rPh>
    <phoneticPr fontId="1"/>
  </si>
  <si>
    <t>入力不要</t>
    <rPh sb="0" eb="2">
      <t>ニュウリョク</t>
    </rPh>
    <rPh sb="2" eb="4">
      <t>フヨウ</t>
    </rPh>
    <phoneticPr fontId="1"/>
  </si>
  <si>
    <t>※入力枠へ戻る</t>
    <rPh sb="3" eb="4">
      <t>ワク</t>
    </rPh>
    <rPh sb="5" eb="6">
      <t>モド</t>
    </rPh>
    <phoneticPr fontId="1"/>
  </si>
  <si>
    <t>保育教諭</t>
    <rPh sb="0" eb="2">
      <t>ホイク</t>
    </rPh>
    <rPh sb="2" eb="4">
      <t>キョウユ</t>
    </rPh>
    <phoneticPr fontId="1"/>
  </si>
  <si>
    <t>初</t>
    <rPh sb="0" eb="1">
      <t>ハツ</t>
    </rPh>
    <phoneticPr fontId="1"/>
  </si>
  <si>
    <t>主任保育教諭</t>
    <phoneticPr fontId="1"/>
  </si>
  <si>
    <t>図画工作・美術</t>
    <rPh sb="0" eb="2">
      <t>ズガ</t>
    </rPh>
    <rPh sb="2" eb="4">
      <t>コウサク</t>
    </rPh>
    <rPh sb="5" eb="7">
      <t>ビジュツ</t>
    </rPh>
    <phoneticPr fontId="1"/>
  </si>
  <si>
    <t>主幹教諭</t>
    <rPh sb="0" eb="2">
      <t>シュカン</t>
    </rPh>
    <rPh sb="2" eb="4">
      <t>キョウユ</t>
    </rPh>
    <phoneticPr fontId="1"/>
  </si>
  <si>
    <t>入力不要</t>
    <rPh sb="0" eb="2">
      <t>ニュウリョク</t>
    </rPh>
    <rPh sb="2" eb="4">
      <t>フヨウ</t>
    </rPh>
    <phoneticPr fontId="1"/>
  </si>
  <si>
    <t>区分</t>
    <rPh sb="0" eb="2">
      <t>クブン</t>
    </rPh>
    <phoneticPr fontId="1"/>
  </si>
  <si>
    <t>採用年度から５年が経過し，授業実践を国語の授業で予定している場合</t>
    <rPh sb="0" eb="2">
      <t>サイヨウ</t>
    </rPh>
    <rPh sb="2" eb="4">
      <t>ネンド</t>
    </rPh>
    <rPh sb="7" eb="8">
      <t>ネン</t>
    </rPh>
    <rPh sb="9" eb="11">
      <t>ケイカ</t>
    </rPh>
    <rPh sb="13" eb="15">
      <t>ジュギョウ</t>
    </rPh>
    <rPh sb="15" eb="17">
      <t>ジッセン</t>
    </rPh>
    <rPh sb="18" eb="20">
      <t>コクゴ</t>
    </rPh>
    <rPh sb="21" eb="23">
      <t>ジュギョウ</t>
    </rPh>
    <rPh sb="24" eb="26">
      <t>ヨテイ</t>
    </rPh>
    <rPh sb="30" eb="32">
      <t>バアイ</t>
    </rPh>
    <phoneticPr fontId="1"/>
  </si>
  <si>
    <t>採用年度から５年が経過し，授業実践を保健体育の授業で予定している場合</t>
    <rPh sb="0" eb="2">
      <t>サイヨウ</t>
    </rPh>
    <rPh sb="2" eb="3">
      <t>ネン</t>
    </rPh>
    <rPh sb="3" eb="4">
      <t>ド</t>
    </rPh>
    <rPh sb="7" eb="8">
      <t>ネン</t>
    </rPh>
    <rPh sb="9" eb="11">
      <t>ケイカ</t>
    </rPh>
    <rPh sb="13" eb="15">
      <t>ジュギョウ</t>
    </rPh>
    <rPh sb="15" eb="17">
      <t>ジッセン</t>
    </rPh>
    <rPh sb="18" eb="20">
      <t>ホケン</t>
    </rPh>
    <rPh sb="20" eb="22">
      <t>タイイク</t>
    </rPh>
    <rPh sb="23" eb="25">
      <t>ジュギョウ</t>
    </rPh>
    <rPh sb="26" eb="28">
      <t>ヨテイ</t>
    </rPh>
    <rPh sb="32" eb="34">
      <t>バアイ</t>
    </rPh>
    <phoneticPr fontId="1"/>
  </si>
  <si>
    <t>※全ての研修において，対象者，参加者がない場合は，「氏名」欄に「なし」と入力する。</t>
    <rPh sb="1" eb="2">
      <t>スベ</t>
    </rPh>
    <rPh sb="4" eb="6">
      <t>ケンシュウ</t>
    </rPh>
    <rPh sb="11" eb="14">
      <t>タイショウシャ</t>
    </rPh>
    <rPh sb="15" eb="18">
      <t>サンカシャ</t>
    </rPh>
    <rPh sb="21" eb="23">
      <t>バアイ</t>
    </rPh>
    <rPh sb="26" eb="28">
      <t>シメイ</t>
    </rPh>
    <rPh sb="29" eb="30">
      <t>ラン</t>
    </rPh>
    <rPh sb="36" eb="38">
      <t>ニュウリョク</t>
    </rPh>
    <phoneticPr fontId="33"/>
  </si>
  <si>
    <t>（２）　「指定分」欄に〇印の場合・・・教育事務所による調整結果に基づき入力する。</t>
    <rPh sb="5" eb="7">
      <t>シテイ</t>
    </rPh>
    <rPh sb="7" eb="8">
      <t>ブン</t>
    </rPh>
    <rPh sb="9" eb="10">
      <t>ラン</t>
    </rPh>
    <rPh sb="12" eb="13">
      <t>シルシ</t>
    </rPh>
    <rPh sb="14" eb="16">
      <t>バアイ</t>
    </rPh>
    <rPh sb="19" eb="21">
      <t>キョウイク</t>
    </rPh>
    <rPh sb="21" eb="23">
      <t>ジム</t>
    </rPh>
    <rPh sb="23" eb="24">
      <t>ショ</t>
    </rPh>
    <rPh sb="27" eb="29">
      <t>チョウセイ</t>
    </rPh>
    <rPh sb="29" eb="31">
      <t>ケッカ</t>
    </rPh>
    <rPh sb="32" eb="33">
      <t>モト</t>
    </rPh>
    <rPh sb="35" eb="37">
      <t>ニュウリョク</t>
    </rPh>
    <phoneticPr fontId="33"/>
  </si>
  <si>
    <t>（３）　「　　」欄に〇印の場合・・・「ｅラーニング研修」が行われる。</t>
    <rPh sb="8" eb="9">
      <t>ラン</t>
    </rPh>
    <rPh sb="11" eb="12">
      <t>シルシ</t>
    </rPh>
    <rPh sb="13" eb="15">
      <t>バアイ</t>
    </rPh>
    <rPh sb="25" eb="27">
      <t>ケンシュウ</t>
    </rPh>
    <rPh sb="29" eb="30">
      <t>オコナ</t>
    </rPh>
    <phoneticPr fontId="33"/>
  </si>
  <si>
    <t>研
修
種
別</t>
    <rPh sb="0" eb="1">
      <t>ケン</t>
    </rPh>
    <rPh sb="2" eb="3">
      <t>オサム</t>
    </rPh>
    <rPh sb="4" eb="5">
      <t>タネ</t>
    </rPh>
    <rPh sb="6" eb="7">
      <t>ベツ</t>
    </rPh>
    <phoneticPr fontId="1"/>
  </si>
  <si>
    <t>研
修
番
号</t>
    <rPh sb="0" eb="1">
      <t>ケン</t>
    </rPh>
    <rPh sb="2" eb="3">
      <t>オサム</t>
    </rPh>
    <phoneticPr fontId="1"/>
  </si>
  <si>
    <t>在職期間</t>
    <rPh sb="2" eb="4">
      <t>キカン</t>
    </rPh>
    <phoneticPr fontId="1"/>
  </si>
  <si>
    <t>指定分</t>
    <rPh sb="0" eb="2">
      <t>シテイ</t>
    </rPh>
    <rPh sb="2" eb="3">
      <t>ブン</t>
    </rPh>
    <phoneticPr fontId="1"/>
  </si>
  <si>
    <t>留意事項</t>
    <rPh sb="0" eb="2">
      <t>リュウイ</t>
    </rPh>
    <rPh sb="2" eb="4">
      <t>ジコウ</t>
    </rPh>
    <phoneticPr fontId="1"/>
  </si>
  <si>
    <t>区　分</t>
  </si>
  <si>
    <t>「備考」欄等への入力</t>
    <rPh sb="8" eb="10">
      <t>ニュウリョク</t>
    </rPh>
    <phoneticPr fontId="1"/>
  </si>
  <si>
    <t>（半角数字7桁）</t>
    <rPh sb="1" eb="3">
      <t>ハンカク</t>
    </rPh>
    <rPh sb="3" eb="5">
      <t>スウジ</t>
    </rPh>
    <phoneticPr fontId="1"/>
  </si>
  <si>
    <t xml:space="preserve">※必要に応じて入力
　「入力例」シート及び
　「研修事業案内の
　【留意事項及び入力
　上の注意】」参照　
</t>
    <rPh sb="1" eb="3">
      <t>ヒツヨウ</t>
    </rPh>
    <rPh sb="4" eb="5">
      <t>オウ</t>
    </rPh>
    <rPh sb="7" eb="9">
      <t>ニュウリョク</t>
    </rPh>
    <rPh sb="12" eb="14">
      <t>ニュウリョク</t>
    </rPh>
    <rPh sb="14" eb="15">
      <t>レイ</t>
    </rPh>
    <rPh sb="19" eb="20">
      <t>オヨ</t>
    </rPh>
    <rPh sb="24" eb="26">
      <t>ケンシュウ</t>
    </rPh>
    <rPh sb="26" eb="28">
      <t>ジギョウ</t>
    </rPh>
    <rPh sb="28" eb="30">
      <t>アンナイ</t>
    </rPh>
    <rPh sb="34" eb="36">
      <t>リュウイ</t>
    </rPh>
    <rPh sb="36" eb="38">
      <t>ジコウ</t>
    </rPh>
    <rPh sb="38" eb="39">
      <t>オヨ</t>
    </rPh>
    <rPh sb="40" eb="42">
      <t>ニュウリョク</t>
    </rPh>
    <rPh sb="44" eb="45">
      <t>ジョウ</t>
    </rPh>
    <rPh sb="46" eb="48">
      <t>チュウイ</t>
    </rPh>
    <rPh sb="50" eb="52">
      <t>サンショウ</t>
    </rPh>
    <phoneticPr fontId="1"/>
  </si>
  <si>
    <r>
      <t xml:space="preserve">教職員番号
</t>
    </r>
    <r>
      <rPr>
        <sz val="9"/>
        <rFont val="ＭＳ ゴシック"/>
        <family val="3"/>
        <charset val="128"/>
      </rPr>
      <t>（７桁数字）</t>
    </r>
    <rPh sb="0" eb="3">
      <t>キョウショクイン</t>
    </rPh>
    <rPh sb="3" eb="5">
      <t>バンゴウ</t>
    </rPh>
    <rPh sb="8" eb="9">
      <t>ケタ</t>
    </rPh>
    <rPh sb="9" eb="11">
      <t>スウジ</t>
    </rPh>
    <phoneticPr fontId="1"/>
  </si>
  <si>
    <t>○○○○○○○</t>
    <phoneticPr fontId="1"/>
  </si>
  <si>
    <r>
      <rPr>
        <sz val="6"/>
        <rFont val="ＭＳ ゴシック"/>
        <family val="3"/>
        <charset val="128"/>
      </rPr>
      <t xml:space="preserve">
</t>
    </r>
    <r>
      <rPr>
        <sz val="18"/>
        <rFont val="ＭＳ ゴシック"/>
        <family val="3"/>
        <charset val="128"/>
      </rPr>
      <t>研 修 名</t>
    </r>
    <rPh sb="1" eb="2">
      <t>ケン</t>
    </rPh>
    <rPh sb="3" eb="4">
      <t>シュウ</t>
    </rPh>
    <rPh sb="5" eb="6">
      <t>メイ</t>
    </rPh>
    <phoneticPr fontId="1"/>
  </si>
  <si>
    <r>
      <rPr>
        <sz val="6"/>
        <rFont val="ＭＳ ゴシック"/>
        <family val="3"/>
        <charset val="128"/>
      </rPr>
      <t xml:space="preserve">
</t>
    </r>
    <r>
      <rPr>
        <sz val="18"/>
        <rFont val="ＭＳ ゴシック"/>
        <family val="3"/>
        <charset val="128"/>
      </rPr>
      <t>氏　名</t>
    </r>
    <r>
      <rPr>
        <sz val="16"/>
        <rFont val="ＭＳ ゴシック"/>
        <family val="3"/>
        <charset val="128"/>
      </rPr>
      <t xml:space="preserve">
</t>
    </r>
    <rPh sb="1" eb="2">
      <t>シ</t>
    </rPh>
    <rPh sb="3" eb="4">
      <t>メイ</t>
    </rPh>
    <phoneticPr fontId="1"/>
  </si>
  <si>
    <r>
      <rPr>
        <sz val="6"/>
        <rFont val="ＭＳ ゴシック"/>
        <family val="3"/>
        <charset val="128"/>
      </rPr>
      <t xml:space="preserve">
</t>
    </r>
    <r>
      <rPr>
        <sz val="18"/>
        <rFont val="ＭＳ ゴシック"/>
        <family val="3"/>
        <charset val="128"/>
      </rPr>
      <t>担当学年</t>
    </r>
    <r>
      <rPr>
        <sz val="16"/>
        <rFont val="ＭＳ ゴシック"/>
        <family val="3"/>
        <charset val="128"/>
      </rPr>
      <t xml:space="preserve">
</t>
    </r>
    <rPh sb="1" eb="3">
      <t>タントウ</t>
    </rPh>
    <rPh sb="3" eb="5">
      <t>ガクネン</t>
    </rPh>
    <phoneticPr fontId="1"/>
  </si>
  <si>
    <r>
      <rPr>
        <sz val="6"/>
        <rFont val="ＭＳ ゴシック"/>
        <family val="3"/>
        <charset val="128"/>
      </rPr>
      <t xml:space="preserve">
</t>
    </r>
    <r>
      <rPr>
        <sz val="18"/>
        <rFont val="ＭＳ ゴシック"/>
        <family val="3"/>
        <charset val="128"/>
      </rPr>
      <t>職員番号</t>
    </r>
    <rPh sb="1" eb="3">
      <t>ショクイン</t>
    </rPh>
    <rPh sb="3" eb="5">
      <t>バンゴウ</t>
    </rPh>
    <phoneticPr fontId="1"/>
  </si>
  <si>
    <r>
      <rPr>
        <sz val="6"/>
        <rFont val="ＭＳ ゴシック"/>
        <family val="3"/>
        <charset val="128"/>
      </rPr>
      <t xml:space="preserve">
</t>
    </r>
    <r>
      <rPr>
        <sz val="18"/>
        <rFont val="ＭＳ ゴシック"/>
        <family val="3"/>
        <charset val="128"/>
      </rPr>
      <t>備　考</t>
    </r>
    <phoneticPr fontId="1"/>
  </si>
  <si>
    <t>体育・保健体育</t>
    <rPh sb="0" eb="2">
      <t>タイイク</t>
    </rPh>
    <rPh sb="3" eb="5">
      <t>ホケン</t>
    </rPh>
    <rPh sb="5" eb="7">
      <t>タイイク</t>
    </rPh>
    <phoneticPr fontId="1"/>
  </si>
  <si>
    <t>※印を付し，その事情を簡潔に入力する。
また，対象者か対象者でないかを明示する。
（例）「※対象者でない（他県で実施済み）」</t>
    <phoneticPr fontId="35"/>
  </si>
  <si>
    <t>△　育児休業２年</t>
    <rPh sb="7" eb="8">
      <t>ネン</t>
    </rPh>
    <phoneticPr fontId="1"/>
  </si>
  <si>
    <t>採用年度から５年は経過したが，昨年度，一昨年度と育児休業を取得したため受講が延期となる場合</t>
    <rPh sb="0" eb="2">
      <t>サイヨウ</t>
    </rPh>
    <rPh sb="2" eb="4">
      <t>ネンド</t>
    </rPh>
    <rPh sb="7" eb="8">
      <t>ネン</t>
    </rPh>
    <rPh sb="9" eb="11">
      <t>ケイカ</t>
    </rPh>
    <rPh sb="15" eb="18">
      <t>サクネンド</t>
    </rPh>
    <rPh sb="19" eb="20">
      <t>イチ</t>
    </rPh>
    <rPh sb="20" eb="23">
      <t>サクネンド</t>
    </rPh>
    <rPh sb="29" eb="31">
      <t>シュトク</t>
    </rPh>
    <rPh sb="35" eb="37">
      <t>ジュコウ</t>
    </rPh>
    <rPh sb="38" eb="40">
      <t>エンキ</t>
    </rPh>
    <rPh sb="43" eb="45">
      <t>バアイ</t>
    </rPh>
    <phoneticPr fontId="1"/>
  </si>
  <si>
    <t>□　育児休業１年</t>
    <rPh sb="7" eb="8">
      <t>ネン</t>
    </rPh>
    <phoneticPr fontId="1"/>
  </si>
  <si>
    <t>採用年度から６年は経過したが，昨年度に続き本年度も育児休業を取得するため受講が延期となる場合</t>
    <rPh sb="0" eb="2">
      <t>サイヨウ</t>
    </rPh>
    <rPh sb="2" eb="4">
      <t>ネンド</t>
    </rPh>
    <rPh sb="7" eb="8">
      <t>ネン</t>
    </rPh>
    <rPh sb="9" eb="11">
      <t>ケイカ</t>
    </rPh>
    <rPh sb="15" eb="18">
      <t>サクネンド</t>
    </rPh>
    <rPh sb="19" eb="20">
      <t>ツヅ</t>
    </rPh>
    <rPh sb="21" eb="24">
      <t>ホンネンド</t>
    </rPh>
    <rPh sb="30" eb="32">
      <t>シュトク</t>
    </rPh>
    <rPh sb="36" eb="38">
      <t>ジュコウ</t>
    </rPh>
    <rPh sb="39" eb="41">
      <t>エンキ</t>
    </rPh>
    <rPh sb="44" eb="46">
      <t>バアイ</t>
    </rPh>
    <phoneticPr fontId="1"/>
  </si>
  <si>
    <t>○　育児休業２年</t>
    <rPh sb="7" eb="8">
      <t>ネン</t>
    </rPh>
    <phoneticPr fontId="1"/>
  </si>
  <si>
    <t>採用年度から７年が経過し，昨年度までの２年間の育児休業を終え，本年度に受講する場合</t>
    <rPh sb="0" eb="2">
      <t>サイヨウ</t>
    </rPh>
    <rPh sb="2" eb="4">
      <t>ネンド</t>
    </rPh>
    <rPh sb="7" eb="8">
      <t>ネン</t>
    </rPh>
    <rPh sb="9" eb="11">
      <t>ケイカ</t>
    </rPh>
    <rPh sb="13" eb="16">
      <t>サクネンド</t>
    </rPh>
    <rPh sb="20" eb="22">
      <t>ネンカン</t>
    </rPh>
    <rPh sb="28" eb="29">
      <t>オ</t>
    </rPh>
    <rPh sb="31" eb="34">
      <t>ホンネンド</t>
    </rPh>
    <rPh sb="35" eb="37">
      <t>ジュコウ</t>
    </rPh>
    <rPh sb="39" eb="41">
      <t>バアイ</t>
    </rPh>
    <phoneticPr fontId="1"/>
  </si>
  <si>
    <t>愛知　太郎</t>
    <rPh sb="0" eb="2">
      <t>アイチ</t>
    </rPh>
    <rPh sb="3" eb="5">
      <t>タロウ</t>
    </rPh>
    <phoneticPr fontId="1"/>
  </si>
  <si>
    <t>研究　三郎</t>
    <rPh sb="0" eb="2">
      <t>ケンキュウ</t>
    </rPh>
    <rPh sb="3" eb="5">
      <t>サブロウ</t>
    </rPh>
    <phoneticPr fontId="1"/>
  </si>
  <si>
    <t>研修　梅子</t>
    <rPh sb="0" eb="2">
      <t>ケンシュウ</t>
    </rPh>
    <rPh sb="3" eb="5">
      <t>ウメコ</t>
    </rPh>
    <phoneticPr fontId="1"/>
  </si>
  <si>
    <t>相談　桜子</t>
    <rPh sb="0" eb="2">
      <t>ソウダン</t>
    </rPh>
    <rPh sb="3" eb="5">
      <t>サクラコ</t>
    </rPh>
    <phoneticPr fontId="1"/>
  </si>
  <si>
    <t>情報　菊美</t>
    <rPh sb="0" eb="2">
      <t>ジョウホウ</t>
    </rPh>
    <rPh sb="3" eb="4">
      <t>キク</t>
    </rPh>
    <rPh sb="4" eb="5">
      <t>ミ</t>
    </rPh>
    <phoneticPr fontId="1"/>
  </si>
  <si>
    <t>志賀　漱石</t>
    <rPh sb="0" eb="2">
      <t>シガ</t>
    </rPh>
    <rPh sb="3" eb="5">
      <t>ソウセキ</t>
    </rPh>
    <phoneticPr fontId="1"/>
  </si>
  <si>
    <t>森　花袋</t>
    <rPh sb="0" eb="1">
      <t>モリ</t>
    </rPh>
    <rPh sb="2" eb="4">
      <t>カタイ</t>
    </rPh>
    <phoneticPr fontId="1"/>
  </si>
  <si>
    <t>吉本　辰雄</t>
    <rPh sb="0" eb="2">
      <t>ヨシモト</t>
    </rPh>
    <rPh sb="3" eb="5">
      <t>タツオ</t>
    </rPh>
    <phoneticPr fontId="1"/>
  </si>
  <si>
    <r>
      <rPr>
        <sz val="6"/>
        <rFont val="ＭＳ ゴシック"/>
        <family val="3"/>
        <charset val="128"/>
      </rPr>
      <t xml:space="preserve">
</t>
    </r>
    <r>
      <rPr>
        <sz val="18"/>
        <rFont val="ＭＳ ゴシック"/>
        <family val="3"/>
        <charset val="128"/>
      </rPr>
      <t>学校（園）名</t>
    </r>
    <rPh sb="1" eb="3">
      <t>ガッコウ</t>
    </rPh>
    <rPh sb="4" eb="5">
      <t>エン</t>
    </rPh>
    <rPh sb="6" eb="7">
      <t>メイ</t>
    </rPh>
    <phoneticPr fontId="1"/>
  </si>
  <si>
    <t>教育　次郎</t>
    <rPh sb="0" eb="2">
      <t>キョウイク</t>
    </rPh>
    <rPh sb="3" eb="5">
      <t>ジロウ</t>
    </rPh>
    <phoneticPr fontId="1"/>
  </si>
  <si>
    <t>総合　花子</t>
    <rPh sb="0" eb="2">
      <t>ソウゴウ</t>
    </rPh>
    <rPh sb="3" eb="5">
      <t>ハナコ</t>
    </rPh>
    <phoneticPr fontId="1"/>
  </si>
  <si>
    <t>江國　かなえ</t>
    <rPh sb="0" eb="2">
      <t>エクニ</t>
    </rPh>
    <phoneticPr fontId="1"/>
  </si>
  <si>
    <t>（１）　「在職期間」欄に〇印の場合・・・在職期間または担当・指導の経験年数や経験の有無を入力する。</t>
    <rPh sb="5" eb="7">
      <t>ザイショク</t>
    </rPh>
    <rPh sb="7" eb="9">
      <t>キカン</t>
    </rPh>
    <rPh sb="10" eb="11">
      <t>ラン</t>
    </rPh>
    <rPh sb="13" eb="14">
      <t>シルシ</t>
    </rPh>
    <rPh sb="15" eb="17">
      <t>バアイ</t>
    </rPh>
    <rPh sb="20" eb="22">
      <t>ザイショク</t>
    </rPh>
    <rPh sb="22" eb="24">
      <t>キカン</t>
    </rPh>
    <rPh sb="27" eb="29">
      <t>タントウ</t>
    </rPh>
    <rPh sb="30" eb="32">
      <t>シドウ</t>
    </rPh>
    <rPh sb="33" eb="35">
      <t>ケイケン</t>
    </rPh>
    <rPh sb="35" eb="37">
      <t>ネンスウ</t>
    </rPh>
    <rPh sb="38" eb="40">
      <t>ケイケン</t>
    </rPh>
    <rPh sb="41" eb="43">
      <t>ウム</t>
    </rPh>
    <rPh sb="44" eb="46">
      <t>ニュウリョク</t>
    </rPh>
    <phoneticPr fontId="33"/>
  </si>
  <si>
    <r>
      <rPr>
        <sz val="10"/>
        <rFont val="ＭＳ ゴシック"/>
        <family val="3"/>
        <charset val="128"/>
      </rPr>
      <t>△印を付し</t>
    </r>
    <r>
      <rPr>
        <sz val="10"/>
        <rFont val="ＭＳ 明朝"/>
        <family val="1"/>
        <charset val="128"/>
      </rPr>
      <t>，延期の理由（育児休業等）を入力する。（例）「△育児休業２年」</t>
    </r>
    <rPh sb="19" eb="21">
      <t>ニュウリョク</t>
    </rPh>
    <rPh sb="25" eb="26">
      <t>レイ</t>
    </rPh>
    <phoneticPr fontId="35"/>
  </si>
  <si>
    <r>
      <rPr>
        <sz val="10"/>
        <rFont val="ＭＳ ゴシック"/>
        <family val="3"/>
        <charset val="128"/>
      </rPr>
      <t>○印を付し</t>
    </r>
    <r>
      <rPr>
        <sz val="10"/>
        <rFont val="ＭＳ 明朝"/>
        <family val="1"/>
        <charset val="128"/>
      </rPr>
      <t>，延期していた理由を入力する。</t>
    </r>
    <rPh sb="15" eb="17">
      <t>ニュウリョク</t>
    </rPh>
    <phoneticPr fontId="35"/>
  </si>
  <si>
    <r>
      <rPr>
        <sz val="10"/>
        <rFont val="ＭＳ ゴシック"/>
        <family val="3"/>
        <charset val="128"/>
      </rPr>
      <t>□印を付し</t>
    </r>
    <r>
      <rPr>
        <sz val="10"/>
        <rFont val="ＭＳ 明朝"/>
        <family val="1"/>
        <charset val="128"/>
      </rPr>
      <t>，更に延期の理由を入力する。</t>
    </r>
    <rPh sb="14" eb="16">
      <t>ニュウリョク</t>
    </rPh>
    <phoneticPr fontId="35"/>
  </si>
  <si>
    <r>
      <rPr>
        <sz val="10"/>
        <rFont val="ＭＳ ゴシック"/>
        <family val="3"/>
        <charset val="128"/>
      </rPr>
      <t>※印を付し</t>
    </r>
    <r>
      <rPr>
        <sz val="10"/>
        <rFont val="ＭＳ 明朝"/>
        <family val="1"/>
        <charset val="128"/>
      </rPr>
      <t>，その事情を簡潔に入力する。また，対象者か対象者でないかを明示する。
（例）「※対象者でない（他県で実施済み）」</t>
    </r>
    <rPh sb="14" eb="16">
      <t>ニュウリョク</t>
    </rPh>
    <rPh sb="41" eb="42">
      <t>レイ</t>
    </rPh>
    <phoneticPr fontId="35"/>
  </si>
  <si>
    <r>
      <rPr>
        <sz val="10"/>
        <rFont val="ＭＳ ゴシック"/>
        <family val="3"/>
        <charset val="128"/>
      </rPr>
      <t>◆印を付し</t>
    </r>
    <r>
      <rPr>
        <sz val="10"/>
        <rFont val="ＭＳ 明朝"/>
        <family val="1"/>
        <charset val="128"/>
      </rPr>
      <t>，任用替えをした年度を入力する。 　</t>
    </r>
    <rPh sb="16" eb="18">
      <t>ニュウリョク</t>
    </rPh>
    <phoneticPr fontId="1"/>
  </si>
  <si>
    <t>研修・講座名</t>
    <phoneticPr fontId="1"/>
  </si>
  <si>
    <t>小学校外国語</t>
    <rPh sb="0" eb="3">
      <t>ショウガッコウ</t>
    </rPh>
    <rPh sb="3" eb="6">
      <t>ガイコクゴ</t>
    </rPh>
    <phoneticPr fontId="1"/>
  </si>
  <si>
    <t>(5) 任用替えの栄養教諭</t>
    <phoneticPr fontId="35"/>
  </si>
  <si>
    <t>○</t>
    <phoneticPr fontId="1"/>
  </si>
  <si>
    <t>〇</t>
    <phoneticPr fontId="1"/>
  </si>
  <si>
    <t>◆印を付し，任用替えをした年度を入力する。 　</t>
    <rPh sb="16" eb="18">
      <t>ニュウリョク</t>
    </rPh>
    <phoneticPr fontId="1"/>
  </si>
  <si>
    <r>
      <rPr>
        <b/>
        <sz val="16"/>
        <color theme="1"/>
        <rFont val="ＭＳ 明朝"/>
        <family val="1"/>
        <charset val="128"/>
      </rPr>
      <t>第</t>
    </r>
    <r>
      <rPr>
        <b/>
        <sz val="16"/>
        <color theme="1"/>
        <rFont val="Trebuchet MS"/>
        <family val="2"/>
      </rPr>
      <t>1</t>
    </r>
    <r>
      <rPr>
        <b/>
        <sz val="16"/>
        <color theme="1"/>
        <rFont val="ＭＳ 明朝"/>
        <family val="1"/>
        <charset val="128"/>
      </rPr>
      <t>希望</t>
    </r>
    <rPh sb="0" eb="1">
      <t>ダイ</t>
    </rPh>
    <rPh sb="2" eb="4">
      <t>キボウ</t>
    </rPh>
    <phoneticPr fontId="33"/>
  </si>
  <si>
    <r>
      <rPr>
        <b/>
        <sz val="16"/>
        <color theme="1"/>
        <rFont val="ＭＳ 明朝"/>
        <family val="1"/>
        <charset val="128"/>
      </rPr>
      <t>第</t>
    </r>
    <r>
      <rPr>
        <b/>
        <sz val="16"/>
        <color theme="1"/>
        <rFont val="Trebuchet MS"/>
        <family val="2"/>
      </rPr>
      <t>2</t>
    </r>
    <r>
      <rPr>
        <b/>
        <sz val="16"/>
        <color theme="1"/>
        <rFont val="ＭＳ 明朝"/>
        <family val="1"/>
        <charset val="128"/>
      </rPr>
      <t>希望</t>
    </r>
    <rPh sb="0" eb="1">
      <t>ダイ</t>
    </rPh>
    <rPh sb="2" eb="4">
      <t>キボウ</t>
    </rPh>
    <phoneticPr fontId="33"/>
  </si>
  <si>
    <t>前期選択</t>
    <rPh sb="0" eb="2">
      <t>ゼンキ</t>
    </rPh>
    <rPh sb="2" eb="4">
      <t>センタク</t>
    </rPh>
    <phoneticPr fontId="1"/>
  </si>
  <si>
    <t>後期選択</t>
    <rPh sb="0" eb="2">
      <t>コウキ</t>
    </rPh>
    <rPh sb="2" eb="4">
      <t>センタク</t>
    </rPh>
    <phoneticPr fontId="1"/>
  </si>
  <si>
    <r>
      <rPr>
        <sz val="6"/>
        <rFont val="ＭＳ ゴシック"/>
        <family val="3"/>
        <charset val="128"/>
      </rPr>
      <t xml:space="preserve">
</t>
    </r>
    <r>
      <rPr>
        <sz val="18"/>
        <rFont val="ＭＳ ゴシック"/>
        <family val="3"/>
        <charset val="128"/>
      </rPr>
      <t>在職期間</t>
    </r>
    <rPh sb="1" eb="3">
      <t>ザイショク</t>
    </rPh>
    <rPh sb="3" eb="5">
      <t>キカン</t>
    </rPh>
    <phoneticPr fontId="1"/>
  </si>
  <si>
    <r>
      <rPr>
        <sz val="6"/>
        <rFont val="ＭＳ ゴシック"/>
        <family val="3"/>
        <charset val="128"/>
      </rPr>
      <t xml:space="preserve">
</t>
    </r>
    <r>
      <rPr>
        <sz val="18"/>
        <rFont val="ＭＳ ゴシック"/>
        <family val="3"/>
        <charset val="128"/>
      </rPr>
      <t>選択教科</t>
    </r>
    <r>
      <rPr>
        <sz val="16"/>
        <rFont val="ＭＳ ゴシック"/>
        <family val="3"/>
        <charset val="128"/>
      </rPr>
      <t xml:space="preserve">
</t>
    </r>
    <rPh sb="1" eb="3">
      <t>センタク</t>
    </rPh>
    <rPh sb="3" eb="5">
      <t>キョウカ</t>
    </rPh>
    <phoneticPr fontId="1"/>
  </si>
  <si>
    <r>
      <rPr>
        <sz val="6"/>
        <rFont val="ＭＳ ゴシック"/>
        <family val="3"/>
        <charset val="128"/>
      </rPr>
      <t xml:space="preserve">
</t>
    </r>
    <r>
      <rPr>
        <sz val="18"/>
        <rFont val="ＭＳ ゴシック"/>
        <family val="3"/>
        <charset val="128"/>
      </rPr>
      <t>職名</t>
    </r>
    <r>
      <rPr>
        <sz val="16"/>
        <rFont val="ＭＳ ゴシック"/>
        <family val="3"/>
        <charset val="128"/>
      </rPr>
      <t xml:space="preserve">
</t>
    </r>
    <rPh sb="1" eb="2">
      <t>ショク</t>
    </rPh>
    <rPh sb="2" eb="3">
      <t>メイ</t>
    </rPh>
    <phoneticPr fontId="1"/>
  </si>
  <si>
    <t>※令和3年3月31日現在の年数</t>
    <rPh sb="1" eb="3">
      <t>レイワ</t>
    </rPh>
    <rPh sb="4" eb="5">
      <t>ネン</t>
    </rPh>
    <rPh sb="6" eb="7">
      <t>ガツ</t>
    </rPh>
    <rPh sb="9" eb="10">
      <t>ニチ</t>
    </rPh>
    <rPh sb="10" eb="12">
      <t>ゲンザイ</t>
    </rPh>
    <rPh sb="13" eb="14">
      <t>トシ</t>
    </rPh>
    <rPh sb="14" eb="15">
      <t>スウ</t>
    </rPh>
    <phoneticPr fontId="1"/>
  </si>
  <si>
    <t xml:space="preserve">※氏と名の間は１文字空ける
</t>
    <rPh sb="10" eb="11">
      <t>ア</t>
    </rPh>
    <phoneticPr fontId="1"/>
  </si>
  <si>
    <t>※変更の必要があればリストから選択</t>
    <rPh sb="1" eb="3">
      <t>ヘンコウ</t>
    </rPh>
    <rPh sb="4" eb="5">
      <t>ヒツ</t>
    </rPh>
    <rPh sb="5" eb="6">
      <t>ヨウ</t>
    </rPh>
    <rPh sb="15" eb="16">
      <t>セン</t>
    </rPh>
    <rPh sb="16" eb="17">
      <t>タク</t>
    </rPh>
    <phoneticPr fontId="1"/>
  </si>
  <si>
    <t>キャリア・アップ研修</t>
    <rPh sb="8" eb="10">
      <t>ケンシュウ</t>
    </rPh>
    <phoneticPr fontId="1"/>
  </si>
  <si>
    <t>18A</t>
    <phoneticPr fontId="1"/>
  </si>
  <si>
    <t>18B</t>
    <phoneticPr fontId="1"/>
  </si>
  <si>
    <t>19A</t>
    <phoneticPr fontId="1"/>
  </si>
  <si>
    <t>19B</t>
    <phoneticPr fontId="1"/>
  </si>
  <si>
    <t>22A</t>
    <phoneticPr fontId="1"/>
  </si>
  <si>
    <t>22B</t>
    <phoneticPr fontId="1"/>
  </si>
  <si>
    <t>23A</t>
    <phoneticPr fontId="1"/>
  </si>
  <si>
    <t>23B</t>
    <phoneticPr fontId="1"/>
  </si>
  <si>
    <t>小学校中堅教諭資質向上研修【前期】</t>
    <rPh sb="0" eb="3">
      <t>ショウガッコウ</t>
    </rPh>
    <rPh sb="3" eb="5">
      <t>チュウケン</t>
    </rPh>
    <rPh sb="5" eb="7">
      <t>キョウユ</t>
    </rPh>
    <rPh sb="7" eb="9">
      <t>シシツ</t>
    </rPh>
    <rPh sb="9" eb="11">
      <t>コウジョウ</t>
    </rPh>
    <rPh sb="11" eb="13">
      <t>ケンシュウ</t>
    </rPh>
    <rPh sb="14" eb="16">
      <t>ゼンキ</t>
    </rPh>
    <phoneticPr fontId="2"/>
  </si>
  <si>
    <t>小学校中堅教諭資質向上研修【後期】</t>
    <rPh sb="0" eb="3">
      <t>ショウガッコウ</t>
    </rPh>
    <rPh sb="3" eb="5">
      <t>チュウケン</t>
    </rPh>
    <rPh sb="5" eb="7">
      <t>キョウユ</t>
    </rPh>
    <rPh sb="7" eb="9">
      <t>シシツ</t>
    </rPh>
    <rPh sb="9" eb="11">
      <t>コウジョウ</t>
    </rPh>
    <rPh sb="11" eb="13">
      <t>ケンシュウ</t>
    </rPh>
    <rPh sb="14" eb="16">
      <t>コウキ</t>
    </rPh>
    <phoneticPr fontId="2"/>
  </si>
  <si>
    <t>中学校中堅教諭資質向上研修【前期】</t>
    <rPh sb="0" eb="3">
      <t>チュウガッコウ</t>
    </rPh>
    <rPh sb="3" eb="5">
      <t>チュウケン</t>
    </rPh>
    <rPh sb="5" eb="7">
      <t>キョウユ</t>
    </rPh>
    <rPh sb="7" eb="9">
      <t>シシツ</t>
    </rPh>
    <rPh sb="9" eb="11">
      <t>コウジョウ</t>
    </rPh>
    <rPh sb="11" eb="13">
      <t>ケンシュウ</t>
    </rPh>
    <rPh sb="14" eb="16">
      <t>ゼンキ</t>
    </rPh>
    <phoneticPr fontId="2"/>
  </si>
  <si>
    <t>中学校中堅教諭資質向上研修【後期】</t>
    <rPh sb="0" eb="3">
      <t>チュウガッコウ</t>
    </rPh>
    <rPh sb="3" eb="5">
      <t>チュウケン</t>
    </rPh>
    <rPh sb="5" eb="7">
      <t>キョウユ</t>
    </rPh>
    <rPh sb="7" eb="9">
      <t>シシツ</t>
    </rPh>
    <rPh sb="9" eb="11">
      <t>コウジョウ</t>
    </rPh>
    <rPh sb="11" eb="13">
      <t>ケンシュウ</t>
    </rPh>
    <rPh sb="14" eb="16">
      <t>コウキ</t>
    </rPh>
    <phoneticPr fontId="2"/>
  </si>
  <si>
    <t>中堅養護教諭資質向上研修【前期】</t>
    <rPh sb="0" eb="2">
      <t>チュウケン</t>
    </rPh>
    <rPh sb="2" eb="4">
      <t>ヨウゴ</t>
    </rPh>
    <rPh sb="4" eb="6">
      <t>キョウユ</t>
    </rPh>
    <rPh sb="6" eb="8">
      <t>シシツ</t>
    </rPh>
    <rPh sb="8" eb="10">
      <t>コウジョウ</t>
    </rPh>
    <rPh sb="10" eb="12">
      <t>ケンシュウ</t>
    </rPh>
    <rPh sb="13" eb="15">
      <t>ゼンキ</t>
    </rPh>
    <phoneticPr fontId="2"/>
  </si>
  <si>
    <t>中堅養護教諭資質向上研修【後期】</t>
    <rPh sb="0" eb="2">
      <t>チュウケン</t>
    </rPh>
    <rPh sb="2" eb="4">
      <t>ヨウゴ</t>
    </rPh>
    <rPh sb="4" eb="6">
      <t>キョウユ</t>
    </rPh>
    <rPh sb="6" eb="8">
      <t>シシツ</t>
    </rPh>
    <rPh sb="8" eb="10">
      <t>コウジョウ</t>
    </rPh>
    <rPh sb="10" eb="12">
      <t>ケンシュウ</t>
    </rPh>
    <rPh sb="13" eb="15">
      <t>コウキ</t>
    </rPh>
    <phoneticPr fontId="2"/>
  </si>
  <si>
    <t>中堅栄養教諭資質向上研修【前期】</t>
    <rPh sb="0" eb="2">
      <t>チュウケン</t>
    </rPh>
    <rPh sb="2" eb="4">
      <t>エイヨウ</t>
    </rPh>
    <rPh sb="4" eb="6">
      <t>キョウユ</t>
    </rPh>
    <rPh sb="6" eb="8">
      <t>シシツ</t>
    </rPh>
    <rPh sb="8" eb="10">
      <t>コウジョウ</t>
    </rPh>
    <rPh sb="10" eb="12">
      <t>ケンシュウ</t>
    </rPh>
    <rPh sb="13" eb="15">
      <t>ゼンキ</t>
    </rPh>
    <phoneticPr fontId="2"/>
  </si>
  <si>
    <t>中堅栄養教諭資質向上研修【後期】</t>
    <rPh sb="0" eb="2">
      <t>チュウケン</t>
    </rPh>
    <rPh sb="2" eb="4">
      <t>エイヨウ</t>
    </rPh>
    <rPh sb="4" eb="6">
      <t>キョウユ</t>
    </rPh>
    <rPh sb="6" eb="8">
      <t>シシツ</t>
    </rPh>
    <rPh sb="8" eb="10">
      <t>コウジョウ</t>
    </rPh>
    <rPh sb="10" eb="12">
      <t>ケンシュウ</t>
    </rPh>
    <rPh sb="13" eb="15">
      <t>コウキ</t>
    </rPh>
    <phoneticPr fontId="2"/>
  </si>
  <si>
    <t>中堅【前】</t>
    <rPh sb="0" eb="2">
      <t>チュウケン</t>
    </rPh>
    <rPh sb="3" eb="4">
      <t>マエ</t>
    </rPh>
    <phoneticPr fontId="1"/>
  </si>
  <si>
    <t>中堅【後】１</t>
    <rPh sb="0" eb="2">
      <t>チュウケン</t>
    </rPh>
    <rPh sb="3" eb="4">
      <t>ウシロ</t>
    </rPh>
    <phoneticPr fontId="1"/>
  </si>
  <si>
    <t>中堅【後】２</t>
    <rPh sb="0" eb="2">
      <t>チュウケン</t>
    </rPh>
    <rPh sb="3" eb="4">
      <t>ウシロ</t>
    </rPh>
    <phoneticPr fontId="1"/>
  </si>
  <si>
    <t>1～5の
いずれかを入力</t>
    <rPh sb="10" eb="12">
      <t>ニュウリョク</t>
    </rPh>
    <phoneticPr fontId="1"/>
  </si>
  <si>
    <t>小８／20（金）
中８／23（月）</t>
    <rPh sb="0" eb="1">
      <t>ショウ</t>
    </rPh>
    <rPh sb="6" eb="7">
      <t>キン</t>
    </rPh>
    <rPh sb="9" eb="10">
      <t>チュウ</t>
    </rPh>
    <rPh sb="15" eb="16">
      <t>ツキ</t>
    </rPh>
    <phoneticPr fontId="1"/>
  </si>
  <si>
    <t>小８／３（火）
中８／４（水）</t>
    <rPh sb="0" eb="1">
      <t>ショウ</t>
    </rPh>
    <rPh sb="5" eb="6">
      <t>ヒ</t>
    </rPh>
    <rPh sb="8" eb="9">
      <t>チュウ</t>
    </rPh>
    <rPh sb="13" eb="14">
      <t>ミズ</t>
    </rPh>
    <phoneticPr fontId="1"/>
  </si>
  <si>
    <t>小12／24（金）
中12／27（月）</t>
    <rPh sb="0" eb="1">
      <t>ショウ</t>
    </rPh>
    <rPh sb="7" eb="8">
      <t>キン</t>
    </rPh>
    <rPh sb="10" eb="11">
      <t>チュウ</t>
    </rPh>
    <rPh sb="17" eb="18">
      <t>ツキ</t>
    </rPh>
    <phoneticPr fontId="1"/>
  </si>
  <si>
    <t>1～6の
いずれかを入力</t>
    <rPh sb="10" eb="12">
      <t>ニュウリョク</t>
    </rPh>
    <phoneticPr fontId="1"/>
  </si>
  <si>
    <r>
      <rPr>
        <sz val="6"/>
        <rFont val="ＭＳ ゴシック"/>
        <family val="3"/>
        <charset val="128"/>
      </rPr>
      <t xml:space="preserve">
</t>
    </r>
    <r>
      <rPr>
        <sz val="18"/>
        <rFont val="ＭＳ ゴシック"/>
        <family val="3"/>
        <charset val="128"/>
      </rPr>
      <t>【前期】</t>
    </r>
    <rPh sb="2" eb="3">
      <t>マエ</t>
    </rPh>
    <phoneticPr fontId="1"/>
  </si>
  <si>
    <r>
      <rPr>
        <sz val="6"/>
        <rFont val="ＭＳ ゴシック"/>
        <family val="3"/>
        <charset val="128"/>
      </rPr>
      <t xml:space="preserve">
</t>
    </r>
    <r>
      <rPr>
        <sz val="18"/>
        <rFont val="ＭＳ ゴシック"/>
        <family val="3"/>
        <charset val="128"/>
      </rPr>
      <t>【後期】</t>
    </r>
    <rPh sb="2" eb="3">
      <t>ウシロ</t>
    </rPh>
    <phoneticPr fontId="1"/>
  </si>
  <si>
    <r>
      <rPr>
        <sz val="6"/>
        <rFont val="ＭＳ ゴシック"/>
        <family val="3"/>
        <charset val="128"/>
      </rPr>
      <t xml:space="preserve">
</t>
    </r>
    <r>
      <rPr>
        <sz val="18"/>
        <rFont val="ＭＳ ゴシック"/>
        <family val="3"/>
        <charset val="128"/>
      </rPr>
      <t>幼稚園</t>
    </r>
    <rPh sb="1" eb="4">
      <t>ヨウチエン</t>
    </rPh>
    <phoneticPr fontId="1"/>
  </si>
  <si>
    <t>７/29（木）</t>
    <rPh sb="5" eb="6">
      <t>モク</t>
    </rPh>
    <phoneticPr fontId="1"/>
  </si>
  <si>
    <t>幼稚園選択</t>
    <rPh sb="0" eb="3">
      <t>ヨウチエン</t>
    </rPh>
    <rPh sb="3" eb="5">
      <t>センタク</t>
    </rPh>
    <phoneticPr fontId="1"/>
  </si>
  <si>
    <t>1か2
いずれかを入力</t>
    <rPh sb="9" eb="11">
      <t>ニュウリョク</t>
    </rPh>
    <phoneticPr fontId="1"/>
  </si>
  <si>
    <r>
      <rPr>
        <sz val="12"/>
        <color rgb="FFFF0000"/>
        <rFont val="ＭＳ Ｐゴシック"/>
        <family val="3"/>
        <charset val="128"/>
        <scheme val="minor"/>
      </rPr>
      <t>選択研修　講義・演習</t>
    </r>
    <r>
      <rPr>
        <sz val="12"/>
        <color theme="1"/>
        <rFont val="ＭＳ Ｐゴシック"/>
        <family val="3"/>
        <charset val="128"/>
        <scheme val="minor"/>
      </rPr>
      <t xml:space="preserve">
1　いじめへの具体的対応
2　不登校の実際とその対応
3　家庭との連携
4　外国人児童生徒教育の実際
5　幼小の円滑な接続（小のみ）
6　小中の円滑な接続（中のみ）</t>
    </r>
    <rPh sb="5" eb="7">
      <t>コウギ</t>
    </rPh>
    <rPh sb="8" eb="10">
      <t>エンシュウ</t>
    </rPh>
    <rPh sb="40" eb="42">
      <t>カテイ</t>
    </rPh>
    <rPh sb="44" eb="46">
      <t>レンケイ</t>
    </rPh>
    <rPh sb="73" eb="74">
      <t>ショウ</t>
    </rPh>
    <rPh sb="80" eb="82">
      <t>ショウチュウ</t>
    </rPh>
    <rPh sb="83" eb="85">
      <t>エンカツ</t>
    </rPh>
    <rPh sb="86" eb="88">
      <t>セツゾク</t>
    </rPh>
    <rPh sb="89" eb="90">
      <t>チュウ</t>
    </rPh>
    <phoneticPr fontId="33"/>
  </si>
  <si>
    <r>
      <rPr>
        <sz val="14"/>
        <color rgb="FFFF0000"/>
        <rFont val="ＭＳ Ｐゴシック"/>
        <family val="3"/>
        <charset val="128"/>
        <scheme val="minor"/>
      </rPr>
      <t>選択研修　協議</t>
    </r>
    <r>
      <rPr>
        <sz val="12"/>
        <color theme="1"/>
        <rFont val="ＭＳ Ｐゴシック"/>
        <family val="3"/>
        <charset val="128"/>
        <scheme val="minor"/>
      </rPr>
      <t xml:space="preserve">
1　キャリア教育の推進
2  教育相談の実際
3  特別支援教育の実際
4　問題行動の現状とその対応
５　コミュニケーション能力の開発</t>
    </r>
    <rPh sb="14" eb="16">
      <t>キョウイク</t>
    </rPh>
    <rPh sb="17" eb="19">
      <t>スイシン</t>
    </rPh>
    <rPh sb="46" eb="48">
      <t>モンダイ</t>
    </rPh>
    <rPh sb="48" eb="50">
      <t>コウドウ</t>
    </rPh>
    <rPh sb="51" eb="53">
      <t>ゲンジョウ</t>
    </rPh>
    <rPh sb="56" eb="58">
      <t>タイオウ</t>
    </rPh>
    <phoneticPr fontId="33"/>
  </si>
  <si>
    <r>
      <rPr>
        <sz val="14"/>
        <color rgb="FFFF0000"/>
        <rFont val="ＭＳ Ｐゴシック"/>
        <family val="3"/>
        <charset val="128"/>
        <scheme val="minor"/>
      </rPr>
      <t>選択研修　講義・演習</t>
    </r>
    <r>
      <rPr>
        <sz val="12"/>
        <color theme="1"/>
        <rFont val="ＭＳ Ｐゴシック"/>
        <family val="3"/>
        <charset val="128"/>
        <scheme val="minor"/>
      </rPr>
      <t xml:space="preserve">
1　生徒指導の推進
2　学習指導の推進
3　特別活動の推進
4　健康・安全指導の推進
５　学年経営の推進</t>
    </r>
    <rPh sb="13" eb="15">
      <t>セイト</t>
    </rPh>
    <rPh sb="15" eb="17">
      <t>シドウ</t>
    </rPh>
    <rPh sb="18" eb="20">
      <t>スイシン</t>
    </rPh>
    <rPh sb="23" eb="25">
      <t>ガクシュウ</t>
    </rPh>
    <rPh sb="25" eb="27">
      <t>シドウ</t>
    </rPh>
    <rPh sb="33" eb="35">
      <t>トクベツ</t>
    </rPh>
    <rPh sb="35" eb="37">
      <t>カツドウ</t>
    </rPh>
    <rPh sb="43" eb="45">
      <t>ケンコウ</t>
    </rPh>
    <rPh sb="46" eb="48">
      <t>アンゼン</t>
    </rPh>
    <rPh sb="48" eb="50">
      <t>シドウ</t>
    </rPh>
    <rPh sb="56" eb="58">
      <t>ガクネン</t>
    </rPh>
    <rPh sb="58" eb="60">
      <t>ケイエイ</t>
    </rPh>
    <phoneticPr fontId="33"/>
  </si>
  <si>
    <t>①教育事務所名</t>
    <rPh sb="1" eb="3">
      <t>キョウイク</t>
    </rPh>
    <rPh sb="3" eb="6">
      <t>ジムショ</t>
    </rPh>
    <rPh sb="6" eb="7">
      <t>メイ</t>
    </rPh>
    <phoneticPr fontId="1"/>
  </si>
  <si>
    <t>②市町村名</t>
    <rPh sb="1" eb="4">
      <t>シチョウソン</t>
    </rPh>
    <rPh sb="4" eb="5">
      <t>メイ</t>
    </rPh>
    <phoneticPr fontId="1"/>
  </si>
  <si>
    <r>
      <t xml:space="preserve">③学校（園）名
  </t>
    </r>
    <r>
      <rPr>
        <sz val="12"/>
        <rFont val="ＭＳ ゴシック"/>
        <family val="3"/>
        <charset val="128"/>
      </rPr>
      <t>○○立○○○学校</t>
    </r>
    <rPh sb="1" eb="3">
      <t>ガッコウ</t>
    </rPh>
    <rPh sb="4" eb="5">
      <t>エン</t>
    </rPh>
    <rPh sb="6" eb="7">
      <t>メイ</t>
    </rPh>
    <rPh sb="12" eb="13">
      <t>リツ</t>
    </rPh>
    <rPh sb="16" eb="18">
      <t>ガッコウ</t>
    </rPh>
    <phoneticPr fontId="1"/>
  </si>
  <si>
    <t>④研修番号</t>
    <rPh sb="1" eb="3">
      <t>ケンシュウ</t>
    </rPh>
    <rPh sb="3" eb="5">
      <t>バンゴウ</t>
    </rPh>
    <phoneticPr fontId="1"/>
  </si>
  <si>
    <t>小・中・義</t>
    <rPh sb="0" eb="1">
      <t>ショウ</t>
    </rPh>
    <rPh sb="2" eb="3">
      <t>チュウ</t>
    </rPh>
    <rPh sb="4" eb="5">
      <t>ギ</t>
    </rPh>
    <phoneticPr fontId="1"/>
  </si>
  <si>
    <t>教職員番号
幼</t>
    <rPh sb="0" eb="3">
      <t>キョウショクイン</t>
    </rPh>
    <rPh sb="3" eb="5">
      <t>バンゴウ</t>
    </rPh>
    <rPh sb="6" eb="7">
      <t>ヨウ</t>
    </rPh>
    <phoneticPr fontId="1"/>
  </si>
  <si>
    <t>●●●●</t>
    <phoneticPr fontId="1"/>
  </si>
  <si>
    <t>幼（私立）</t>
    <rPh sb="0" eb="1">
      <t>ヨウ</t>
    </rPh>
    <rPh sb="2" eb="4">
      <t>シリツ</t>
    </rPh>
    <phoneticPr fontId="1"/>
  </si>
  <si>
    <t>尾張（丹葉）教育事務所</t>
    <rPh sb="0" eb="2">
      <t>オワリ</t>
    </rPh>
    <rPh sb="3" eb="4">
      <t>チュウタン</t>
    </rPh>
    <rPh sb="4" eb="5">
      <t>ハ</t>
    </rPh>
    <rPh sb="6" eb="8">
      <t>キョウイク</t>
    </rPh>
    <rPh sb="8" eb="11">
      <t>ジムショ</t>
    </rPh>
    <phoneticPr fontId="1"/>
  </si>
  <si>
    <t>尾張（中島）教育事務所</t>
    <rPh sb="0" eb="2">
      <t>オワリ</t>
    </rPh>
    <rPh sb="3" eb="5">
      <t>ナカシマ</t>
    </rPh>
    <rPh sb="6" eb="8">
      <t>キョウイク</t>
    </rPh>
    <rPh sb="8" eb="11">
      <t>ジムショ</t>
    </rPh>
    <phoneticPr fontId="1"/>
  </si>
  <si>
    <t>18A</t>
  </si>
  <si>
    <t>19A</t>
  </si>
  <si>
    <t>22A</t>
  </si>
  <si>
    <t>23A</t>
  </si>
  <si>
    <t>教諭</t>
  </si>
  <si>
    <t>入力不要</t>
  </si>
  <si>
    <t>養護教諭</t>
  </si>
  <si>
    <t>栄養教諭</t>
  </si>
  <si>
    <t>市町村名</t>
    <phoneticPr fontId="1"/>
  </si>
  <si>
    <t>研 修 名</t>
    <phoneticPr fontId="1"/>
  </si>
  <si>
    <t>学校（園）名</t>
    <phoneticPr fontId="1"/>
  </si>
  <si>
    <t>選択教科</t>
    <phoneticPr fontId="1"/>
  </si>
  <si>
    <t>担当学年</t>
    <phoneticPr fontId="1"/>
  </si>
  <si>
    <r>
      <rPr>
        <sz val="18"/>
        <rFont val="ＭＳ ゴシック"/>
        <family val="3"/>
        <charset val="128"/>
      </rPr>
      <t>職名</t>
    </r>
    <r>
      <rPr>
        <sz val="14"/>
        <color rgb="FFFF0000"/>
        <rFont val="ＭＳ ゴシック"/>
        <family val="3"/>
        <charset val="128"/>
      </rPr>
      <t xml:space="preserve">
※変更の必要があればリストから選択</t>
    </r>
    <phoneticPr fontId="1"/>
  </si>
  <si>
    <r>
      <rPr>
        <sz val="16"/>
        <rFont val="ＭＳ ゴシック"/>
        <family val="3"/>
        <charset val="128"/>
      </rPr>
      <t>氏　名</t>
    </r>
    <r>
      <rPr>
        <sz val="14"/>
        <color rgb="FFFF0000"/>
        <rFont val="ＭＳ ゴシック"/>
        <family val="3"/>
        <charset val="128"/>
      </rPr>
      <t xml:space="preserve">
※氏と名の間は１文字空ける</t>
    </r>
    <phoneticPr fontId="1"/>
  </si>
  <si>
    <r>
      <rPr>
        <sz val="16"/>
        <rFont val="ＭＳ ゴシック"/>
        <family val="3"/>
        <charset val="128"/>
      </rPr>
      <t>在職期間</t>
    </r>
    <r>
      <rPr>
        <sz val="14"/>
        <color rgb="FFFF0000"/>
        <rFont val="ＭＳ ゴシック"/>
        <family val="3"/>
        <charset val="128"/>
      </rPr>
      <t xml:space="preserve">
※令和3年3月31日現在の年数</t>
    </r>
    <phoneticPr fontId="1"/>
  </si>
  <si>
    <r>
      <t>　　　</t>
    </r>
    <r>
      <rPr>
        <sz val="16"/>
        <rFont val="ＭＳ Ｐゴシック"/>
        <family val="3"/>
        <charset val="128"/>
        <scheme val="minor"/>
      </rPr>
      <t>　幼稚園</t>
    </r>
    <r>
      <rPr>
        <sz val="18"/>
        <rFont val="ＭＳ Ｐゴシック"/>
        <family val="3"/>
        <charset val="128"/>
        <scheme val="minor"/>
      </rPr>
      <t xml:space="preserve">
　</t>
    </r>
    <r>
      <rPr>
        <sz val="14"/>
        <rFont val="ＭＳ Ｐゴシック"/>
        <family val="3"/>
        <charset val="128"/>
        <scheme val="minor"/>
      </rPr>
      <t>７/29（木）</t>
    </r>
    <r>
      <rPr>
        <sz val="18"/>
        <rFont val="ＭＳ Ｐゴシック"/>
        <family val="3"/>
        <charset val="128"/>
        <scheme val="minor"/>
      </rPr>
      <t xml:space="preserve">
　</t>
    </r>
    <r>
      <rPr>
        <sz val="16"/>
        <color rgb="FFFF0000"/>
        <rFont val="ＭＳ Ｐゴシック"/>
        <family val="3"/>
        <charset val="128"/>
        <scheme val="minor"/>
      </rPr>
      <t>選択研修　講義・演習</t>
    </r>
    <r>
      <rPr>
        <sz val="16"/>
        <rFont val="ＭＳ Ｐゴシック"/>
        <family val="3"/>
        <charset val="128"/>
        <scheme val="minor"/>
      </rPr>
      <t xml:space="preserve">
　1　共同性を育てる保育
　2　思考力の基礎を培う保育</t>
    </r>
    <phoneticPr fontId="1"/>
  </si>
  <si>
    <r>
      <rPr>
        <sz val="16"/>
        <color theme="1"/>
        <rFont val="ＭＳ Ｐゴシック"/>
        <family val="3"/>
        <charset val="128"/>
        <scheme val="minor"/>
      </rPr>
      <t>　　　　　　【前期】</t>
    </r>
    <r>
      <rPr>
        <sz val="12"/>
        <color theme="1"/>
        <rFont val="ＭＳ Ｐゴシック"/>
        <family val="3"/>
        <charset val="128"/>
        <scheme val="minor"/>
      </rPr>
      <t xml:space="preserve">
</t>
    </r>
    <r>
      <rPr>
        <sz val="14"/>
        <color theme="1"/>
        <rFont val="ＭＳ Ｐゴシック"/>
        <family val="3"/>
        <charset val="128"/>
        <scheme val="minor"/>
      </rPr>
      <t xml:space="preserve">小８／20（金）
中８／23（月）
</t>
    </r>
    <r>
      <rPr>
        <sz val="14"/>
        <color rgb="FFFF0000"/>
        <rFont val="ＭＳ Ｐゴシック"/>
        <family val="3"/>
        <charset val="128"/>
        <scheme val="minor"/>
      </rPr>
      <t>選択研修　講義・演習</t>
    </r>
    <r>
      <rPr>
        <sz val="14"/>
        <color theme="1"/>
        <rFont val="ＭＳ Ｐゴシック"/>
        <family val="3"/>
        <charset val="128"/>
        <scheme val="minor"/>
      </rPr>
      <t xml:space="preserve">
1　いじめへの具体的対応
2　不登校の実際とその対応
3　家庭との連携
4　外国人児童生徒教育の実際
5　幼小の円滑な接続（小のみ）
6　小中の円滑な接続（中のみ）</t>
    </r>
    <phoneticPr fontId="1"/>
  </si>
  <si>
    <r>
      <rPr>
        <sz val="16"/>
        <color theme="1"/>
        <rFont val="ＭＳ Ｐゴシック"/>
        <family val="3"/>
        <charset val="128"/>
        <scheme val="minor"/>
      </rPr>
      <t>　　　　　【後期】</t>
    </r>
    <r>
      <rPr>
        <sz val="12"/>
        <color theme="1"/>
        <rFont val="ＭＳ Ｐゴシック"/>
        <family val="3"/>
        <charset val="128"/>
        <scheme val="minor"/>
      </rPr>
      <t xml:space="preserve">
</t>
    </r>
    <r>
      <rPr>
        <sz val="14"/>
        <color theme="1"/>
        <rFont val="ＭＳ Ｐゴシック"/>
        <family val="3"/>
        <charset val="128"/>
        <scheme val="minor"/>
      </rPr>
      <t xml:space="preserve">小８／３（火）
中８／４（水）
</t>
    </r>
    <r>
      <rPr>
        <sz val="14"/>
        <color rgb="FFFF0000"/>
        <rFont val="ＭＳ Ｐゴシック"/>
        <family val="3"/>
        <charset val="128"/>
        <scheme val="minor"/>
      </rPr>
      <t>選択研修　講義・演習</t>
    </r>
    <r>
      <rPr>
        <sz val="14"/>
        <color theme="1"/>
        <rFont val="ＭＳ Ｐゴシック"/>
        <family val="3"/>
        <charset val="128"/>
        <scheme val="minor"/>
      </rPr>
      <t xml:space="preserve">
1　生徒指導の推進
2　学習指導の推進
3　特別活動の推進
4　健康・安全指導の推進
５　学年経営の推進</t>
    </r>
    <phoneticPr fontId="1"/>
  </si>
  <si>
    <r>
      <rPr>
        <sz val="16"/>
        <color theme="1"/>
        <rFont val="ＭＳ Ｐゴシック"/>
        <family val="3"/>
        <charset val="128"/>
        <scheme val="minor"/>
      </rPr>
      <t>　　　　　　【後期】</t>
    </r>
    <r>
      <rPr>
        <sz val="12"/>
        <color theme="1"/>
        <rFont val="ＭＳ Ｐゴシック"/>
        <family val="3"/>
        <charset val="128"/>
        <scheme val="minor"/>
      </rPr>
      <t xml:space="preserve">
</t>
    </r>
    <r>
      <rPr>
        <sz val="14"/>
        <color theme="1"/>
        <rFont val="ＭＳ Ｐゴシック"/>
        <family val="3"/>
        <charset val="128"/>
        <scheme val="minor"/>
      </rPr>
      <t xml:space="preserve">小12／24（金）
中12／27（月）
</t>
    </r>
    <r>
      <rPr>
        <sz val="14"/>
        <color rgb="FFFF0000"/>
        <rFont val="ＭＳ Ｐゴシック"/>
        <family val="3"/>
        <charset val="128"/>
        <scheme val="minor"/>
      </rPr>
      <t>選択研修　協議</t>
    </r>
    <r>
      <rPr>
        <sz val="14"/>
        <color theme="1"/>
        <rFont val="ＭＳ Ｐゴシック"/>
        <family val="3"/>
        <charset val="128"/>
        <scheme val="minor"/>
      </rPr>
      <t xml:space="preserve">
1　キャリア教育の推進
2  教育相談の実際
3  特別支援教育の実際
4　問題行動の現状とその対応
５　コミュニケーション能力の開発</t>
    </r>
    <phoneticPr fontId="1"/>
  </si>
  <si>
    <r>
      <rPr>
        <sz val="16"/>
        <rFont val="ＭＳ Ｐゴシック"/>
        <family val="3"/>
        <charset val="128"/>
      </rPr>
      <t>　　　　備　考</t>
    </r>
    <r>
      <rPr>
        <sz val="14"/>
        <color rgb="FFFF0000"/>
        <rFont val="ＭＳ Ｐゴシック"/>
        <family val="3"/>
        <charset val="128"/>
      </rPr>
      <t xml:space="preserve">
※必要に応じて入力
　「入力例」シート及び
　「研修事業案内の
　【留意事項及び入力
　上の注意】」参照　</t>
    </r>
    <phoneticPr fontId="1"/>
  </si>
  <si>
    <t>（半角数字）</t>
    <rPh sb="1" eb="3">
      <t>ハンカク</t>
    </rPh>
    <rPh sb="3" eb="5">
      <t>スウジ</t>
    </rPh>
    <phoneticPr fontId="1"/>
  </si>
  <si>
    <t>◆Ｈ２８</t>
    <phoneticPr fontId="1"/>
  </si>
  <si>
    <t>小学校中堅教諭資質向上研修【前期】</t>
  </si>
  <si>
    <t>中学校中堅教諭資質向上研修【前期】</t>
  </si>
  <si>
    <t>中堅養護教諭資質向上研修【前期】</t>
  </si>
  <si>
    <t>中堅栄養教諭資質向上研修【前期】</t>
  </si>
  <si>
    <t>小学校中堅教諭資質向上研修【後期】</t>
  </si>
  <si>
    <t>中学校中堅教諭資質向上研修【後期】</t>
  </si>
  <si>
    <t>中堅養護教諭資質向上研修【後期】</t>
  </si>
  <si>
    <t>中堅栄養教諭資質向上研修【後期】</t>
  </si>
  <si>
    <t>（注）様式２については，私立幼稚園，私立認定こども園（保育所型を除く）がダウンロードし作成する。</t>
    <rPh sb="1" eb="2">
      <t>チュウ</t>
    </rPh>
    <rPh sb="3" eb="5">
      <t>ヨウシキ</t>
    </rPh>
    <rPh sb="12" eb="14">
      <t>シリツ</t>
    </rPh>
    <rPh sb="14" eb="17">
      <t>ヨウチエン</t>
    </rPh>
    <rPh sb="18" eb="20">
      <t>シリツ</t>
    </rPh>
    <rPh sb="20" eb="22">
      <t>ニンテイ</t>
    </rPh>
    <rPh sb="25" eb="26">
      <t>エン</t>
    </rPh>
    <rPh sb="27" eb="29">
      <t>ホイク</t>
    </rPh>
    <rPh sb="29" eb="30">
      <t>ジョ</t>
    </rPh>
    <rPh sb="30" eb="31">
      <t>ガタ</t>
    </rPh>
    <rPh sb="32" eb="33">
      <t>ノゾ</t>
    </rPh>
    <rPh sb="43" eb="45">
      <t>サクセイ</t>
    </rPh>
    <phoneticPr fontId="35"/>
  </si>
  <si>
    <t>幼稚園等中堅教諭資質向上研修</t>
    <rPh sb="0" eb="3">
      <t>ヨウチエン</t>
    </rPh>
    <rPh sb="3" eb="4">
      <t>ナド</t>
    </rPh>
    <phoneticPr fontId="1"/>
  </si>
  <si>
    <t>(1) 対象者であるが，令和３年度の研
　修の受講を延期する場合</t>
    <rPh sb="12" eb="14">
      <t>レイワ</t>
    </rPh>
    <rPh sb="18" eb="19">
      <t>ケン</t>
    </rPh>
    <phoneticPr fontId="35"/>
  </si>
  <si>
    <t>(2) 研修の受講を延期していた者が，
　令和３年度に研修を受講する場合</t>
    <rPh sb="21" eb="23">
      <t>レイワ</t>
    </rPh>
    <phoneticPr fontId="35"/>
  </si>
  <si>
    <t>(3) 研修の受講を延期していた者が，
　令和３年度も引き続き延期する場合</t>
    <rPh sb="21" eb="23">
      <t>レイワ</t>
    </rPh>
    <phoneticPr fontId="35"/>
  </si>
  <si>
    <t>(4) 他府県や異校種での経験がある
　ため，令和３年度に対象者になる，
　もしくは対象者から外れる場合</t>
    <rPh sb="23" eb="25">
      <t>レイワ</t>
    </rPh>
    <phoneticPr fontId="35"/>
  </si>
  <si>
    <r>
      <rPr>
        <sz val="10.5"/>
        <rFont val="ＭＳ ゴシック"/>
        <family val="3"/>
        <charset val="128"/>
      </rPr>
      <t xml:space="preserve">
４　職員番号について
　　「職員番号」欄に職員番号を半角数字で入力する。
【「選択研修」欄の入力上の注意】</t>
    </r>
    <r>
      <rPr>
        <sz val="10.5"/>
        <rFont val="ＭＳ 明朝"/>
        <family val="1"/>
        <charset val="128"/>
      </rPr>
      <t xml:space="preserve">
　※　７月29日（木）選択研修にて受講したい研修内容をリストから選択して入力する。
　◆　できる限り希望の研修を受けられるよう配慮するが，定員の都合により希望外
　　の研修内容になることもある。</t>
    </r>
    <rPh sb="43" eb="45">
      <t>ケンシュウ</t>
    </rPh>
    <phoneticPr fontId="1"/>
  </si>
  <si>
    <t>キャリア・アップ研修</t>
    <rPh sb="8" eb="10">
      <t>ケンシュウ</t>
    </rPh>
    <phoneticPr fontId="33"/>
  </si>
  <si>
    <t>小学校中堅教諭資質向上研修【前期】</t>
    <rPh sb="0" eb="3">
      <t>ショウガッコウ</t>
    </rPh>
    <rPh sb="3" eb="5">
      <t>チュウケン</t>
    </rPh>
    <rPh sb="5" eb="7">
      <t>キョウユ</t>
    </rPh>
    <rPh sb="7" eb="9">
      <t>シシツ</t>
    </rPh>
    <rPh sb="9" eb="11">
      <t>コウジョウ</t>
    </rPh>
    <rPh sb="11" eb="13">
      <t>ケンシュウ</t>
    </rPh>
    <rPh sb="14" eb="16">
      <t>ゼンキ</t>
    </rPh>
    <phoneticPr fontId="33"/>
  </si>
  <si>
    <t>中学校中堅教諭資質向上研修【前期】</t>
    <rPh sb="0" eb="3">
      <t>チュウガッコウ</t>
    </rPh>
    <phoneticPr fontId="33"/>
  </si>
  <si>
    <t>22
A</t>
    <phoneticPr fontId="1"/>
  </si>
  <si>
    <t>中堅養護教諭資質向上研修【前期】</t>
    <rPh sb="0" eb="2">
      <t>チュウケン</t>
    </rPh>
    <phoneticPr fontId="1"/>
  </si>
  <si>
    <r>
      <t xml:space="preserve">
</t>
    </r>
    <r>
      <rPr>
        <sz val="10"/>
        <rFont val="ＭＳ ゴシック"/>
        <family val="3"/>
        <charset val="128"/>
      </rPr>
      <t>５</t>
    </r>
    <r>
      <rPr>
        <sz val="10.5"/>
        <rFont val="ＭＳ ゴシック"/>
        <family val="3"/>
        <charset val="128"/>
      </rPr>
      <t>　職員番号について</t>
    </r>
    <r>
      <rPr>
        <sz val="10.5"/>
        <rFont val="ＭＳ 明朝"/>
        <family val="1"/>
        <charset val="128"/>
      </rPr>
      <t xml:space="preserve">
　　「職員番号」欄に職員番号を半角数字７桁で入力する。
</t>
    </r>
    <r>
      <rPr>
        <sz val="10.5"/>
        <rFont val="ＭＳ ゴシック"/>
        <family val="3"/>
        <charset val="128"/>
      </rPr>
      <t>【「選択教科」欄の入力上の注意】（養護教諭，栄養教諭は入力不要）
　</t>
    </r>
    <r>
      <rPr>
        <u/>
        <sz val="10.5"/>
        <rFont val="ＭＳ ゴシック"/>
        <family val="3"/>
        <charset val="128"/>
      </rPr>
      <t>※　令和３年度に授業実践できる教科</t>
    </r>
    <r>
      <rPr>
        <sz val="10.5"/>
        <rFont val="ＭＳ 明朝"/>
        <family val="1"/>
        <charset val="128"/>
      </rPr>
      <t>で，免許教科または専門性を高めたい教科を，下記
　　の教科の中から選んで入力する。
　　（その際，[選択不可の例]に注意する）
　◆小・中・義共通＜国語，社会，算数・数学，理科，音楽，図画工作・美術，
　　体育・保健体育，家庭＞
　◆小・義務教育学校（前期課程）のみ＜生活，小学校外国語＞
　◆中・義務教育学校（後期課程）のみ＜英語，技術＞
　[選択不可の例]　
　　次の場合は，</t>
    </r>
    <r>
      <rPr>
        <u/>
        <sz val="10.5"/>
        <rFont val="ＭＳ ゴシック"/>
        <family val="3"/>
        <charset val="128"/>
      </rPr>
      <t>令和３年度に授業実践ができない</t>
    </r>
    <r>
      <rPr>
        <sz val="10.5"/>
        <rFont val="ＭＳ 明朝"/>
        <family val="1"/>
        <charset val="128"/>
      </rPr>
      <t xml:space="preserve">ため選択できない。
　　　×小学校教諭の｢技術」
　　　×小学校１・２年生担任教諭の「社会｣｢理科｣
　　　×小学校１～４年生担任教諭の「家庭」
　　　×小学校３～６年生担任教諭の「生活」
</t>
    </r>
    <r>
      <rPr>
        <sz val="10.5"/>
        <rFont val="ＭＳ ゴシック"/>
        <family val="3"/>
        <charset val="128"/>
      </rPr>
      <t>【「選択研修　講義・演習」欄の入力上の注意】</t>
    </r>
    <r>
      <rPr>
        <sz val="10.5"/>
        <rFont val="ＭＳ 明朝"/>
        <family val="1"/>
        <charset val="128"/>
      </rPr>
      <t xml:space="preserve">
　※　小学校８月20日（金），中学校８月23日（月）選択研修にて受講したい研修内容を
　　　リストから選択して入力する。
　◆　できる限り希望の研修を受けられるよう配慮するが，定員の都合により希望外
　　　の研修内容になることもある。</t>
    </r>
    <rPh sb="114" eb="115">
      <t>シル</t>
    </rPh>
    <rPh sb="352" eb="355">
      <t>ショウガッコウ</t>
    </rPh>
    <rPh sb="358" eb="360">
      <t>ネンセイ</t>
    </rPh>
    <rPh sb="360" eb="362">
      <t>タンニン</t>
    </rPh>
    <rPh sb="362" eb="364">
      <t>キョウユ</t>
    </rPh>
    <rPh sb="366" eb="368">
      <t>カテイ</t>
    </rPh>
    <rPh sb="395" eb="397">
      <t>センタク</t>
    </rPh>
    <rPh sb="397" eb="399">
      <t>ケンシュウ</t>
    </rPh>
    <rPh sb="400" eb="402">
      <t>コウギ</t>
    </rPh>
    <rPh sb="403" eb="405">
      <t>エンシュウ</t>
    </rPh>
    <rPh sb="419" eb="422">
      <t>ショウガッコウ</t>
    </rPh>
    <rPh sb="423" eb="424">
      <t>ガツ</t>
    </rPh>
    <rPh sb="426" eb="427">
      <t>ニチ</t>
    </rPh>
    <rPh sb="428" eb="429">
      <t>キン</t>
    </rPh>
    <rPh sb="431" eb="434">
      <t>チュウガッコウ</t>
    </rPh>
    <rPh sb="435" eb="436">
      <t>ガツ</t>
    </rPh>
    <rPh sb="438" eb="439">
      <t>ニチ</t>
    </rPh>
    <rPh sb="440" eb="441">
      <t>ゲツ</t>
    </rPh>
    <rPh sb="442" eb="444">
      <t>センタク</t>
    </rPh>
    <rPh sb="444" eb="446">
      <t>ケンシュウ</t>
    </rPh>
    <rPh sb="448" eb="450">
      <t>ジュコウ</t>
    </rPh>
    <rPh sb="453" eb="455">
      <t>ケンシュウ</t>
    </rPh>
    <phoneticPr fontId="1"/>
  </si>
  <si>
    <t>23
A</t>
    <phoneticPr fontId="1"/>
  </si>
  <si>
    <t>中堅栄養教諭資質向上研修【前期】</t>
    <rPh sb="0" eb="2">
      <t>チュウケン</t>
    </rPh>
    <rPh sb="2" eb="4">
      <t>エイヨウ</t>
    </rPh>
    <phoneticPr fontId="1"/>
  </si>
  <si>
    <t>小学校中堅教諭資質向上研修【後期】</t>
    <rPh sb="14" eb="15">
      <t>アト</t>
    </rPh>
    <phoneticPr fontId="1"/>
  </si>
  <si>
    <t>19
B</t>
    <phoneticPr fontId="1"/>
  </si>
  <si>
    <t>中学校中堅教諭資質向上研修【後期】</t>
    <rPh sb="0" eb="3">
      <t>チュウガッコウ</t>
    </rPh>
    <rPh sb="3" eb="5">
      <t>チュウケン</t>
    </rPh>
    <rPh sb="5" eb="7">
      <t>キョウユ</t>
    </rPh>
    <rPh sb="7" eb="9">
      <t>シシツ</t>
    </rPh>
    <rPh sb="9" eb="11">
      <t>コウジョウ</t>
    </rPh>
    <rPh sb="11" eb="13">
      <t>ケンシュウ</t>
    </rPh>
    <rPh sb="14" eb="16">
      <t>コウキ</t>
    </rPh>
    <phoneticPr fontId="33"/>
  </si>
  <si>
    <t>22
B</t>
    <phoneticPr fontId="1"/>
  </si>
  <si>
    <t>中堅養護教諭資質向上研修【後期】</t>
    <rPh sb="0" eb="2">
      <t>チュウケン</t>
    </rPh>
    <rPh sb="2" eb="4">
      <t>ヨウゴ</t>
    </rPh>
    <rPh sb="4" eb="6">
      <t>キョウユ</t>
    </rPh>
    <rPh sb="6" eb="8">
      <t>シシツ</t>
    </rPh>
    <rPh sb="8" eb="10">
      <t>コウジョウ</t>
    </rPh>
    <rPh sb="10" eb="12">
      <t>ケンシュウ</t>
    </rPh>
    <rPh sb="13" eb="15">
      <t>コウキ</t>
    </rPh>
    <phoneticPr fontId="33"/>
  </si>
  <si>
    <t>23
B</t>
    <phoneticPr fontId="1"/>
  </si>
  <si>
    <t>中堅栄養教諭資質向上研修【後期】</t>
    <rPh sb="13" eb="14">
      <t>アト</t>
    </rPh>
    <phoneticPr fontId="1"/>
  </si>
  <si>
    <r>
      <rPr>
        <sz val="12"/>
        <color rgb="FFFF0000"/>
        <rFont val="ＭＳ Ｐゴシック"/>
        <family val="3"/>
        <charset val="128"/>
        <scheme val="minor"/>
      </rPr>
      <t>　　選択研修　講義・演習</t>
    </r>
    <r>
      <rPr>
        <sz val="12"/>
        <rFont val="ＭＳ Ｐゴシック"/>
        <family val="3"/>
        <charset val="128"/>
        <scheme val="minor"/>
      </rPr>
      <t xml:space="preserve">
　1　共同性を育てる保育
　2　思考力の基礎を培う保育</t>
    </r>
    <rPh sb="16" eb="19">
      <t>キョウドウセイ</t>
    </rPh>
    <rPh sb="20" eb="21">
      <t>ソダ</t>
    </rPh>
    <rPh sb="23" eb="25">
      <t>ホイク</t>
    </rPh>
    <rPh sb="29" eb="32">
      <t>シコウリョク</t>
    </rPh>
    <rPh sb="33" eb="35">
      <t>キソ</t>
    </rPh>
    <rPh sb="36" eb="37">
      <t>ツチカ</t>
    </rPh>
    <rPh sb="38" eb="40">
      <t>ホイク</t>
    </rPh>
    <phoneticPr fontId="1"/>
  </si>
  <si>
    <r>
      <rPr>
        <sz val="14"/>
        <color rgb="FFFF0000"/>
        <rFont val="ＭＳ Ｐゴシック"/>
        <family val="3"/>
        <charset val="128"/>
        <scheme val="minor"/>
      </rPr>
      <t>選択研修　講義・演習</t>
    </r>
    <r>
      <rPr>
        <sz val="12"/>
        <color theme="1"/>
        <rFont val="ＭＳ Ｐゴシック"/>
        <family val="3"/>
        <charset val="128"/>
        <scheme val="minor"/>
      </rPr>
      <t xml:space="preserve">
1　生徒指導の推進
2　学習指導の推進
3　特別活動の推進
4　健康・安全指導の推進
5　学年経営の推進</t>
    </r>
    <rPh sb="13" eb="15">
      <t>セイト</t>
    </rPh>
    <rPh sb="15" eb="17">
      <t>シドウ</t>
    </rPh>
    <rPh sb="18" eb="20">
      <t>スイシン</t>
    </rPh>
    <rPh sb="23" eb="25">
      <t>ガクシュウ</t>
    </rPh>
    <rPh sb="25" eb="27">
      <t>シドウ</t>
    </rPh>
    <rPh sb="33" eb="35">
      <t>トクベツ</t>
    </rPh>
    <rPh sb="35" eb="37">
      <t>カツドウ</t>
    </rPh>
    <rPh sb="43" eb="45">
      <t>ケンコウ</t>
    </rPh>
    <rPh sb="46" eb="48">
      <t>アンゼン</t>
    </rPh>
    <rPh sb="48" eb="50">
      <t>シドウ</t>
    </rPh>
    <rPh sb="56" eb="58">
      <t>ガクネン</t>
    </rPh>
    <rPh sb="58" eb="60">
      <t>ケイエイ</t>
    </rPh>
    <phoneticPr fontId="33"/>
  </si>
  <si>
    <r>
      <rPr>
        <sz val="14"/>
        <color rgb="FFFF0000"/>
        <rFont val="ＭＳ Ｐゴシック"/>
        <family val="3"/>
        <charset val="128"/>
        <scheme val="minor"/>
      </rPr>
      <t>選択研修　協議</t>
    </r>
    <r>
      <rPr>
        <sz val="12"/>
        <color theme="1"/>
        <rFont val="ＭＳ Ｐゴシック"/>
        <family val="3"/>
        <charset val="128"/>
        <scheme val="minor"/>
      </rPr>
      <t xml:space="preserve">
1　キャリア教育の推進
2  教育相談の実際
3  特別支援教育の実際
4　問題行動の現状とその対応
5　コミュニケーション能力の開発</t>
    </r>
    <rPh sb="14" eb="16">
      <t>キョウイク</t>
    </rPh>
    <rPh sb="17" eb="19">
      <t>スイシン</t>
    </rPh>
    <rPh sb="46" eb="48">
      <t>モンダイ</t>
    </rPh>
    <rPh sb="48" eb="50">
      <t>コウドウ</t>
    </rPh>
    <rPh sb="51" eb="53">
      <t>ゲンジョウ</t>
    </rPh>
    <rPh sb="56" eb="58">
      <t>タイオウ</t>
    </rPh>
    <phoneticPr fontId="33"/>
  </si>
  <si>
    <r>
      <t>幼稚園等中堅教諭資質向上研修(</t>
    </r>
    <r>
      <rPr>
        <b/>
        <sz val="12"/>
        <rFont val="ＭＳ Ｐ明朝"/>
        <family val="1"/>
        <charset val="128"/>
      </rPr>
      <t>私立のみ</t>
    </r>
    <r>
      <rPr>
        <sz val="12"/>
        <rFont val="ＭＳ Ｐ明朝"/>
        <family val="1"/>
        <charset val="128"/>
      </rPr>
      <t>)</t>
    </r>
    <rPh sb="0" eb="3">
      <t>ヨウチエン</t>
    </rPh>
    <rPh sb="3" eb="4">
      <t>トウ</t>
    </rPh>
    <rPh sb="4" eb="6">
      <t>チュウケン</t>
    </rPh>
    <rPh sb="6" eb="8">
      <t>キョウユ</t>
    </rPh>
    <rPh sb="8" eb="10">
      <t>シシツ</t>
    </rPh>
    <rPh sb="10" eb="12">
      <t>コウジョウ</t>
    </rPh>
    <rPh sb="12" eb="14">
      <t>ケンシュウ</t>
    </rPh>
    <rPh sb="15" eb="17">
      <t>シリツ</t>
    </rPh>
    <phoneticPr fontId="1"/>
  </si>
  <si>
    <t>④研修番号</t>
    <phoneticPr fontId="1"/>
  </si>
  <si>
    <r>
      <t>職員番号
小・中・義
（</t>
    </r>
    <r>
      <rPr>
        <sz val="14"/>
        <color rgb="FFFF0000"/>
        <rFont val="ＭＳ ゴシック"/>
        <family val="3"/>
        <charset val="128"/>
      </rPr>
      <t>半角数字７桁）</t>
    </r>
    <rPh sb="12" eb="14">
      <t>ハンカク</t>
    </rPh>
    <rPh sb="14" eb="16">
      <t>スウジ</t>
    </rPh>
    <rPh sb="17" eb="18">
      <t>ケタ</t>
    </rPh>
    <phoneticPr fontId="1"/>
  </si>
  <si>
    <r>
      <t xml:space="preserve">職員番号
幼（私立）
</t>
    </r>
    <r>
      <rPr>
        <sz val="14"/>
        <color rgb="FFFF0000"/>
        <rFont val="ＭＳ ゴシック"/>
        <family val="3"/>
        <charset val="128"/>
      </rPr>
      <t>（半角数字）</t>
    </r>
    <phoneticPr fontId="1"/>
  </si>
  <si>
    <r>
      <rPr>
        <sz val="14"/>
        <color rgb="FFFF0000"/>
        <rFont val="ＭＳ Ｐゴシック"/>
        <family val="3"/>
        <charset val="128"/>
        <scheme val="minor"/>
      </rPr>
      <t>選択研修　講義・演習</t>
    </r>
    <r>
      <rPr>
        <sz val="12"/>
        <color theme="1"/>
        <rFont val="ＭＳ Ｐゴシック"/>
        <family val="3"/>
        <charset val="128"/>
        <scheme val="minor"/>
      </rPr>
      <t xml:space="preserve">
1　いじめへの具体的対応
2　不登校の実際とその対応
3　家庭との連携
4　外国人児童生徒教育の実際
5　幼小の円滑な接続（小のみ）
6　小中の円滑な接続（中のみ）</t>
    </r>
    <rPh sb="5" eb="7">
      <t>コウギ</t>
    </rPh>
    <rPh sb="8" eb="10">
      <t>エンシュウ</t>
    </rPh>
    <rPh sb="40" eb="42">
      <t>カテイ</t>
    </rPh>
    <rPh sb="44" eb="46">
      <t>レンケイ</t>
    </rPh>
    <rPh sb="73" eb="74">
      <t>ショウ</t>
    </rPh>
    <rPh sb="80" eb="82">
      <t>ショウチュウ</t>
    </rPh>
    <rPh sb="83" eb="85">
      <t>エンカツ</t>
    </rPh>
    <rPh sb="86" eb="88">
      <t>セツゾク</t>
    </rPh>
    <rPh sb="89" eb="90">
      <t>チュウ</t>
    </rPh>
    <phoneticPr fontId="33"/>
  </si>
  <si>
    <r>
      <rPr>
        <sz val="12"/>
        <color rgb="FFFF0000"/>
        <rFont val="ＭＳ Ｐゴシック"/>
        <family val="3"/>
        <charset val="128"/>
        <scheme val="minor"/>
      </rPr>
      <t>　　</t>
    </r>
    <r>
      <rPr>
        <sz val="14"/>
        <color rgb="FFFF0000"/>
        <rFont val="ＭＳ Ｐゴシック"/>
        <family val="3"/>
        <charset val="128"/>
        <scheme val="minor"/>
      </rPr>
      <t>選択研修　講義・演習</t>
    </r>
    <r>
      <rPr>
        <sz val="12"/>
        <rFont val="ＭＳ Ｐゴシック"/>
        <family val="3"/>
        <charset val="128"/>
        <scheme val="minor"/>
      </rPr>
      <t xml:space="preserve">
　　1　共同性を育てる保育
　　2　思考力の基礎を培う保育</t>
    </r>
    <rPh sb="17" eb="20">
      <t>キョウドウセイ</t>
    </rPh>
    <rPh sb="21" eb="22">
      <t>ソダ</t>
    </rPh>
    <rPh sb="24" eb="26">
      <t>ホイク</t>
    </rPh>
    <rPh sb="31" eb="34">
      <t>シコウリョク</t>
    </rPh>
    <rPh sb="35" eb="37">
      <t>キソ</t>
    </rPh>
    <rPh sb="38" eb="39">
      <t>ツチカ</t>
    </rPh>
    <rPh sb="40" eb="42">
      <t>ホイク</t>
    </rPh>
    <phoneticPr fontId="1"/>
  </si>
  <si>
    <r>
      <t>５　職員番号について
　　</t>
    </r>
    <r>
      <rPr>
        <sz val="10.5"/>
        <rFont val="ＭＳ 明朝"/>
        <family val="1"/>
        <charset val="128"/>
      </rPr>
      <t>「職員番号」欄に職員番号を半角数字７桁で入力する。
　　</t>
    </r>
    <r>
      <rPr>
        <sz val="10.5"/>
        <rFont val="ＭＳ ゴシック"/>
        <family val="3"/>
        <charset val="128"/>
      </rPr>
      <t xml:space="preserve">
【「選択教科」欄の入力上の注意】（養護教諭，栄養教諭は入力不要）
　</t>
    </r>
    <r>
      <rPr>
        <u/>
        <sz val="10.5"/>
        <rFont val="ＭＳ ゴシック"/>
        <family val="3"/>
        <charset val="128"/>
      </rPr>
      <t>※　令和３年度に授業実践できる教科</t>
    </r>
    <r>
      <rPr>
        <sz val="10.5"/>
        <rFont val="ＭＳ 明朝"/>
        <family val="1"/>
        <charset val="128"/>
      </rPr>
      <t>で，免許教科または専門性を高めたい教科を，下記
　　の教科の中から選んで入力する。
　　（その際，[選択不可の例]に注意する）
　◆小・中・義共通＜国語，社会，算数・数学，理科，音楽，図画工作・美術，
　　体育・保健体育，家庭＞
　◆小・義務教育学校（前期課程）のみ＜生活，小学校外国語＞
　◆中・義務教育学校（後期課程）のみ＜英語，技術＞
　[選択不可の例]　
　　次の場合は，</t>
    </r>
    <r>
      <rPr>
        <u/>
        <sz val="10.5"/>
        <rFont val="ＭＳ ゴシック"/>
        <family val="3"/>
        <charset val="128"/>
      </rPr>
      <t>令和３年度に授業実践ができない</t>
    </r>
    <r>
      <rPr>
        <sz val="10.5"/>
        <rFont val="ＭＳ 明朝"/>
        <family val="1"/>
        <charset val="128"/>
      </rPr>
      <t xml:space="preserve">ため選択できない。
　　　×小学校教諭の｢技術」
　　　×小学校１・２年生担任教諭の「社会｣｢理科｣
　　　×小学校１～４年生担任教諭の「家庭」
　　　×小学校３～６年生担任教諭の「生活」
</t>
    </r>
    <r>
      <rPr>
        <sz val="10.5"/>
        <rFont val="ＭＳ ゴシック"/>
        <family val="3"/>
        <charset val="128"/>
      </rPr>
      <t>【「選択研修」欄の入力上の注意】</t>
    </r>
    <r>
      <rPr>
        <sz val="10.5"/>
        <rFont val="ＭＳ 明朝"/>
        <family val="1"/>
        <charset val="128"/>
      </rPr>
      <t xml:space="preserve">
　※　小学校８月３日（火），12月24日（金），中学校８月４日（水），12月27日（月）
　　選択研修にて受講したい研修内容をリストから選択して入力する。
　◆　できる限り希望の研修を受けられるよう配慮するが，定員の都合により希望外
　　　の研修内容になることもある。</t>
    </r>
    <rPh sb="114" eb="115">
      <t>シタ</t>
    </rPh>
    <rPh sb="422" eb="423">
      <t>ヒ</t>
    </rPh>
    <rPh sb="427" eb="428">
      <t>ガツ</t>
    </rPh>
    <rPh sb="430" eb="431">
      <t>ニチ</t>
    </rPh>
    <rPh sb="432" eb="433">
      <t>キン</t>
    </rPh>
    <rPh sb="443" eb="444">
      <t>ミズ</t>
    </rPh>
    <rPh sb="448" eb="449">
      <t>ガツ</t>
    </rPh>
    <rPh sb="451" eb="452">
      <t>ニチ</t>
    </rPh>
    <rPh sb="453" eb="454">
      <t>ゲツ</t>
    </rPh>
    <phoneticPr fontId="1"/>
  </si>
  <si>
    <t>幼稚園等中堅教諭資質向上研修(私立のみ)</t>
    <rPh sb="3" eb="4">
      <t>トウ</t>
    </rPh>
    <rPh sb="6" eb="8">
      <t>キョウユ</t>
    </rPh>
    <phoneticPr fontId="1"/>
  </si>
  <si>
    <t>（様式２）【留意事項及び入力上の注意】
　中堅教諭等資質向上研修対象者・参加者名簿　（小・中・義務教育学校・私立幼稚園・私立認定こども園）</t>
    <rPh sb="1" eb="3">
      <t>ヨウシキ</t>
    </rPh>
    <rPh sb="21" eb="23">
      <t>チュウケン</t>
    </rPh>
    <rPh sb="23" eb="25">
      <t>キョウユ</t>
    </rPh>
    <rPh sb="25" eb="26">
      <t>トウ</t>
    </rPh>
    <rPh sb="26" eb="28">
      <t>シシツ</t>
    </rPh>
    <rPh sb="28" eb="30">
      <t>コウジョウ</t>
    </rPh>
    <rPh sb="30" eb="32">
      <t>ケンシュウ</t>
    </rPh>
    <rPh sb="32" eb="35">
      <t>タイショウシャ</t>
    </rPh>
    <rPh sb="36" eb="39">
      <t>サンカシャ</t>
    </rPh>
    <rPh sb="39" eb="41">
      <t>メイボ</t>
    </rPh>
    <rPh sb="43" eb="44">
      <t>ショウ</t>
    </rPh>
    <rPh sb="45" eb="46">
      <t>チュウ</t>
    </rPh>
    <rPh sb="47" eb="49">
      <t>ギム</t>
    </rPh>
    <rPh sb="49" eb="51">
      <t>キョウイク</t>
    </rPh>
    <rPh sb="51" eb="53">
      <t>ガッコウ</t>
    </rPh>
    <rPh sb="54" eb="56">
      <t>シリツ</t>
    </rPh>
    <rPh sb="56" eb="59">
      <t>ヨウチエン</t>
    </rPh>
    <rPh sb="60" eb="62">
      <t>シリツ</t>
    </rPh>
    <rPh sb="62" eb="64">
      <t>ニンテイ</t>
    </rPh>
    <rPh sb="67" eb="68">
      <t>エン</t>
    </rPh>
    <phoneticPr fontId="1"/>
  </si>
  <si>
    <r>
      <rPr>
        <b/>
        <sz val="12"/>
        <rFont val="ＭＳ Ｐゴシック"/>
        <family val="3"/>
        <charset val="128"/>
        <scheme val="minor"/>
      </rPr>
      <t>目次（様式２）</t>
    </r>
    <r>
      <rPr>
        <b/>
        <sz val="10"/>
        <rFont val="ＭＳ Ｐゴシック"/>
        <family val="3"/>
        <charset val="128"/>
        <scheme val="minor"/>
      </rPr>
      <t xml:space="preserve">
</t>
    </r>
    <r>
      <rPr>
        <b/>
        <sz val="9"/>
        <rFont val="ＭＳ Ｐゴシック"/>
        <family val="3"/>
        <charset val="128"/>
        <scheme val="minor"/>
      </rPr>
      <t>中堅教諭等資質向上研修対象者・参加者名簿　（小・中・義務教育学校, 私立幼稚園・私立認定こども園）</t>
    </r>
    <rPh sb="0" eb="2">
      <t>モクジ</t>
    </rPh>
    <rPh sb="3" eb="5">
      <t>ヨウシキ</t>
    </rPh>
    <phoneticPr fontId="1"/>
  </si>
  <si>
    <t xml:space="preserve">   入力例（様式２）中堅教諭等資質向上研修対象者・参加者名簿　（小・中・義務教育学校, 私立幼稚園・私立認定こども園）</t>
    <rPh sb="3" eb="5">
      <t>ニュウリョク</t>
    </rPh>
    <rPh sb="7" eb="9">
      <t>ヨウシキ</t>
    </rPh>
    <phoneticPr fontId="1"/>
  </si>
  <si>
    <r>
      <t xml:space="preserve">
</t>
    </r>
    <r>
      <rPr>
        <sz val="10.5"/>
        <rFont val="ＭＳ ゴシック"/>
        <family val="3"/>
        <charset val="128"/>
      </rPr>
      <t>１　幼稚園等中堅教諭資質向上研修の対象者とは</t>
    </r>
    <r>
      <rPr>
        <sz val="10.5"/>
        <rFont val="ＭＳ 明朝"/>
        <family val="1"/>
        <charset val="128"/>
      </rPr>
      <t xml:space="preserve">
　　幼稚園（幼稚園型認定こども園を含む）および幼保連携型認定こども園に勤務する教諭
　または保育教諭のうち，教職経験が９年または１０年を経過し，以下に該当する者を指す。
　</t>
    </r>
    <r>
      <rPr>
        <sz val="10.5"/>
        <rFont val="ＭＳ ゴシック"/>
        <family val="3"/>
        <charset val="128"/>
      </rPr>
      <t>(1) 原則，平成24年４月１日または平成23年４月１日付け採用者。
　(2) (1)以前の採用者のうち，これまで「10年経験者研修」を受講していない者。
　(3) (1)以降の採用者のうち，教職経験が９年または10年を経過した者。</t>
    </r>
    <r>
      <rPr>
        <sz val="10.5"/>
        <rFont val="ＭＳ 明朝"/>
        <family val="1"/>
        <charset val="128"/>
      </rPr>
      <t xml:space="preserve">
　　　（他府県や異校種での経験がある者。ただし，講師経験は除く）
</t>
    </r>
    <r>
      <rPr>
        <sz val="10.5"/>
        <rFont val="ＭＳ ゴシック"/>
        <family val="3"/>
        <charset val="128"/>
      </rPr>
      <t>２　在職期間の計算方法について</t>
    </r>
    <r>
      <rPr>
        <sz val="10.5"/>
        <rFont val="ＭＳ 明朝"/>
        <family val="1"/>
        <charset val="128"/>
      </rPr>
      <t xml:space="preserve">
　　本案内p.78の「【参考資料２】幼稚園等中堅教諭資質向上研修にかかる在職期間
　の計算方法･例」による。除算する必要がある場合は，除算した年数を「在職期間」欄
　に入力する。
</t>
    </r>
    <r>
      <rPr>
        <sz val="10.5"/>
        <rFont val="ＭＳ ゴシック"/>
        <family val="3"/>
        <charset val="128"/>
      </rPr>
      <t>３　研修対象者が，下表のいずれかに該当する場合</t>
    </r>
    <r>
      <rPr>
        <sz val="10.5"/>
        <rFont val="ＭＳ 明朝"/>
        <family val="1"/>
        <charset val="128"/>
      </rPr>
      <t xml:space="preserve">
　　以下の要領で「備考」欄に記号等を入力する。</t>
    </r>
    <rPh sb="3" eb="6">
      <t>ヨウチエン</t>
    </rPh>
    <rPh sb="6" eb="7">
      <t>ナド</t>
    </rPh>
    <rPh sb="26" eb="29">
      <t>ヨウチエン</t>
    </rPh>
    <rPh sb="30" eb="33">
      <t>ヨウチエン</t>
    </rPh>
    <rPh sb="33" eb="34">
      <t>カタ</t>
    </rPh>
    <rPh sb="34" eb="36">
      <t>ニンテイ</t>
    </rPh>
    <rPh sb="39" eb="40">
      <t>エン</t>
    </rPh>
    <rPh sb="41" eb="42">
      <t>フク</t>
    </rPh>
    <rPh sb="72" eb="74">
      <t>キョウユ</t>
    </rPh>
    <rPh sb="78" eb="80">
      <t>キョウショク</t>
    </rPh>
    <rPh sb="80" eb="82">
      <t>ケイケン</t>
    </rPh>
    <rPh sb="84" eb="85">
      <t>ネン</t>
    </rPh>
    <rPh sb="90" eb="91">
      <t>ネン</t>
    </rPh>
    <rPh sb="92" eb="94">
      <t>ケイカ</t>
    </rPh>
    <rPh sb="96" eb="98">
      <t>イカ</t>
    </rPh>
    <rPh sb="99" eb="101">
      <t>ガイトウ</t>
    </rPh>
    <rPh sb="103" eb="104">
      <t>モノ</t>
    </rPh>
    <rPh sb="105" eb="106">
      <t>サ</t>
    </rPh>
    <rPh sb="129" eb="131">
      <t>ヘイセイ</t>
    </rPh>
    <rPh sb="133" eb="134">
      <t>ネン</t>
    </rPh>
    <rPh sb="218" eb="219">
      <t>ネン</t>
    </rPh>
    <rPh sb="294" eb="297">
      <t>ヨウチエン</t>
    </rPh>
    <rPh sb="297" eb="298">
      <t>ナド</t>
    </rPh>
    <rPh sb="298" eb="300">
      <t>チュウケン</t>
    </rPh>
    <rPh sb="319" eb="321">
      <t>ケイサン</t>
    </rPh>
    <phoneticPr fontId="1"/>
  </si>
  <si>
    <r>
      <t xml:space="preserve">
１　中堅教諭等資質向上研修【前期】の対象者とは
　　</t>
    </r>
    <r>
      <rPr>
        <sz val="10.5"/>
        <rFont val="ＭＳ 明朝"/>
        <family val="1"/>
        <charset val="128"/>
      </rPr>
      <t>小・中・義務教育学校に勤務する教諭，養護教諭または栄養教諭のうち，教職経験
　が５年を経過し，以下の項目に該当する者を指す。</t>
    </r>
    <r>
      <rPr>
        <sz val="10.5"/>
        <rFont val="ＭＳ ゴシック"/>
        <family val="3"/>
        <charset val="128"/>
      </rPr>
      <t xml:space="preserve">
　(1) 原則，平成28年４月１日付け採用者。
　(2) (1)以前の採用者のうち，これまで「５年経験者研修〔※注〕」を受講していない者。
　　　（〔※注〕「小・中学校５年経験者研修」「養護教諭５年経験者研修」「栄養教諭
　　　５年経験者研修」、他府県の実施するこれに該当する研修）
　(3) (1)以降の採用者のうち，教職経験が５年を経過した者。
　　</t>
    </r>
    <r>
      <rPr>
        <sz val="10.5"/>
        <rFont val="ＭＳ 明朝"/>
        <family val="1"/>
        <charset val="128"/>
      </rPr>
      <t>　（他府県や異校種での経験がある者。ただし，講師経験は除く）</t>
    </r>
    <r>
      <rPr>
        <sz val="10.5"/>
        <rFont val="ＭＳ ゴシック"/>
        <family val="3"/>
        <charset val="128"/>
      </rPr>
      <t xml:space="preserve">
　(4) 中堅栄養教諭資質向上研修【前期】</t>
    </r>
    <r>
      <rPr>
        <sz val="10.5"/>
        <rFont val="ＭＳ 明朝"/>
        <family val="1"/>
        <charset val="128"/>
      </rPr>
      <t>については，平成28年４月１日までに学校栄
　　養職員から栄養教諭に任用替えをした者を含む。
      その場合の在職期間は，栄養教諭としての在職期間を入力する。</t>
    </r>
    <r>
      <rPr>
        <sz val="10.5"/>
        <rFont val="ＭＳ ゴシック"/>
        <family val="3"/>
        <charset val="128"/>
      </rPr>
      <t xml:space="preserve">
２　在職期間の計算方法について
　</t>
    </r>
    <r>
      <rPr>
        <sz val="10.5"/>
        <rFont val="ＭＳ 明朝"/>
        <family val="1"/>
        <charset val="128"/>
      </rPr>
      <t>　本案内p.79の「【参考資料３】中堅教諭等資質向上研修【前期】にかかる在職期
　間の計算方法･ 例」による。除算する必要がある場合は，除算した年数を「在職期間」
　欄に入力する。</t>
    </r>
    <r>
      <rPr>
        <sz val="10.5"/>
        <rFont val="ＭＳ ゴシック"/>
        <family val="3"/>
        <charset val="128"/>
      </rPr>
      <t xml:space="preserve">
３　教員免許更新講習と実施年度が重なった場合
　　</t>
    </r>
    <r>
      <rPr>
        <sz val="10.5"/>
        <rFont val="ＭＳ 明朝"/>
        <family val="1"/>
        <charset val="128"/>
      </rPr>
      <t>初めの年度に限り，教員免許更新講習を優先して実施し，中堅教諭等資質向上研修
　【前期】は次年度に実施する。</t>
    </r>
    <r>
      <rPr>
        <sz val="10.5"/>
        <rFont val="ＭＳ ゴシック"/>
        <family val="3"/>
        <charset val="128"/>
      </rPr>
      <t xml:space="preserve">
４　研修対象者が，下表のいずれかに該当する場合
　　</t>
    </r>
    <r>
      <rPr>
        <sz val="10.5"/>
        <rFont val="ＭＳ 明朝"/>
        <family val="1"/>
        <charset val="128"/>
      </rPr>
      <t>以下の要領で「備考」欄に記号等を入力する。</t>
    </r>
    <rPh sb="7" eb="8">
      <t>ナド</t>
    </rPh>
    <rPh sb="102" eb="103">
      <t>ネン</t>
    </rPh>
    <rPh sb="107" eb="108">
      <t>ヅ</t>
    </rPh>
    <rPh sb="109" eb="112">
      <t>サイヨウシャ</t>
    </rPh>
    <rPh sb="146" eb="147">
      <t>チュウ</t>
    </rPh>
    <rPh sb="166" eb="167">
      <t>チュウ</t>
    </rPh>
    <rPh sb="169" eb="170">
      <t>ショウ</t>
    </rPh>
    <rPh sb="171" eb="172">
      <t>チュウ</t>
    </rPh>
    <rPh sb="172" eb="174">
      <t>ガッコウ</t>
    </rPh>
    <rPh sb="175" eb="176">
      <t>ネン</t>
    </rPh>
    <rPh sb="176" eb="179">
      <t>ケイケンシャ</t>
    </rPh>
    <rPh sb="179" eb="181">
      <t>ケンシュウ</t>
    </rPh>
    <rPh sb="183" eb="185">
      <t>ヨウゴ</t>
    </rPh>
    <rPh sb="185" eb="187">
      <t>キョウユ</t>
    </rPh>
    <rPh sb="188" eb="189">
      <t>ネン</t>
    </rPh>
    <rPh sb="189" eb="192">
      <t>ケイケンシャ</t>
    </rPh>
    <rPh sb="192" eb="194">
      <t>ケンシュウ</t>
    </rPh>
    <rPh sb="196" eb="198">
      <t>エイヨウ</t>
    </rPh>
    <rPh sb="198" eb="200">
      <t>キョウユ</t>
    </rPh>
    <rPh sb="205" eb="206">
      <t>ネン</t>
    </rPh>
    <rPh sb="206" eb="209">
      <t>ケイケンシャ</t>
    </rPh>
    <rPh sb="209" eb="211">
      <t>ケンシュウ</t>
    </rPh>
    <rPh sb="213" eb="216">
      <t>タフケン</t>
    </rPh>
    <rPh sb="217" eb="219">
      <t>ジッシ</t>
    </rPh>
    <rPh sb="224" eb="226">
      <t>ガイトウ</t>
    </rPh>
    <rPh sb="228" eb="230">
      <t>ケンシュウ</t>
    </rPh>
    <rPh sb="256" eb="257">
      <t>ネン</t>
    </rPh>
    <rPh sb="305" eb="307">
      <t>エイヨウ</t>
    </rPh>
    <rPh sb="440" eb="441">
      <t>ナド</t>
    </rPh>
    <rPh sb="561" eb="563">
      <t>チュウケン</t>
    </rPh>
    <rPh sb="563" eb="565">
      <t>キョウユ</t>
    </rPh>
    <rPh sb="565" eb="566">
      <t>ナド</t>
    </rPh>
    <rPh sb="566" eb="568">
      <t>シシツ</t>
    </rPh>
    <rPh sb="568" eb="570">
      <t>コウジョウ</t>
    </rPh>
    <rPh sb="575" eb="577">
      <t>ゼンキ</t>
    </rPh>
    <phoneticPr fontId="1"/>
  </si>
  <si>
    <r>
      <t>１　中堅教諭等資質向上研修【後期】の対象者とは
　　</t>
    </r>
    <r>
      <rPr>
        <sz val="10.5"/>
        <rFont val="ＭＳ 明朝"/>
        <family val="1"/>
        <charset val="128"/>
      </rPr>
      <t>小・中・義務教育学校に勤務する教諭，養護教諭または栄養教諭のうち，教職経験
　が１０年を経過し，以下の項目に該当する者を指す。</t>
    </r>
    <r>
      <rPr>
        <sz val="10.5"/>
        <rFont val="ＭＳ ゴシック"/>
        <family val="3"/>
        <charset val="128"/>
      </rPr>
      <t xml:space="preserve">
　(1) 原則，平成23年４月１日付け採用者。
　(2) (1)より以前の採用者のうち，これまで「１０年経験者研修〔※注〕」を受講して
　　いない者。
　　</t>
    </r>
    <r>
      <rPr>
        <sz val="10.5"/>
        <rFont val="ＭＳ 明朝"/>
        <family val="1"/>
        <charset val="128"/>
      </rPr>
      <t>（〔※注〕｢幼稚園１０年経験者研修｣｢小・中学校１０年経験者研修｣｢養護教諭１０
　　年経験者研修｣「栄養教諭１０年経験者研修」，それぞれ「教職経験１１年目研修」
　　を含む，他府県の実施するこれに該当する研修）</t>
    </r>
    <r>
      <rPr>
        <sz val="10.5"/>
        <rFont val="ＭＳ ゴシック"/>
        <family val="3"/>
        <charset val="128"/>
      </rPr>
      <t xml:space="preserve">
　(3) (1)より以降の採用者のうち，教職経験が１０年を経過した者
　　</t>
    </r>
    <r>
      <rPr>
        <sz val="10.5"/>
        <rFont val="ＭＳ 明朝"/>
        <family val="1"/>
        <charset val="128"/>
      </rPr>
      <t>　（他府県や異校種での経験がある者。ただし，講師経験は除く）</t>
    </r>
    <r>
      <rPr>
        <sz val="10.5"/>
        <rFont val="ＭＳ ゴシック"/>
        <family val="3"/>
        <charset val="128"/>
      </rPr>
      <t xml:space="preserve">
　(4) 中堅栄養教諭資質向上研修【後期】</t>
    </r>
    <r>
      <rPr>
        <sz val="10.5"/>
        <rFont val="ＭＳ 明朝"/>
        <family val="1"/>
        <charset val="128"/>
      </rPr>
      <t>については，平成23年４月１日までに学校栄養
　　職員から栄養教諭に任用替えをした者を含む。</t>
    </r>
    <r>
      <rPr>
        <sz val="10.5"/>
        <rFont val="ＭＳ ゴシック"/>
        <family val="3"/>
        <charset val="128"/>
      </rPr>
      <t xml:space="preserve">
    </t>
    </r>
    <r>
      <rPr>
        <sz val="10.5"/>
        <rFont val="ＭＳ 明朝"/>
        <family val="1"/>
        <charset val="128"/>
      </rPr>
      <t xml:space="preserve">  その場合の在職期間は，栄養教諭としての在職期間を入力する。</t>
    </r>
    <r>
      <rPr>
        <sz val="10.5"/>
        <rFont val="ＭＳ ゴシック"/>
        <family val="3"/>
        <charset val="128"/>
      </rPr>
      <t xml:space="preserve">
２　在職期間の計算方法について
　　</t>
    </r>
    <r>
      <rPr>
        <sz val="10.5"/>
        <rFont val="ＭＳ 明朝"/>
        <family val="1"/>
        <charset val="128"/>
      </rPr>
      <t>本案内p.80の「【参考資料４】中堅教諭等資質向上研修【後期】にかかる在職期間
　の計算方法･例」による。除算する必要がある場合は，除算した年数を「在職期間」欄に
　入力する。</t>
    </r>
    <r>
      <rPr>
        <sz val="10.5"/>
        <rFont val="ＭＳ ゴシック"/>
        <family val="3"/>
        <charset val="128"/>
      </rPr>
      <t xml:space="preserve">
３　教員免許更新講習と実施年度が重なった場合
　　</t>
    </r>
    <r>
      <rPr>
        <sz val="10.5"/>
        <rFont val="ＭＳ 明朝"/>
        <family val="1"/>
        <charset val="128"/>
      </rPr>
      <t>初めの年度に限り，教員免許更新講習を優先して実施し，中堅教諭等資質向上研修
　【後期】は次年度に実施する</t>
    </r>
    <r>
      <rPr>
        <sz val="10.5"/>
        <rFont val="ＭＳ ゴシック"/>
        <family val="3"/>
        <charset val="128"/>
      </rPr>
      <t>。
４　研修対象者が，下表のいずれかに該当する場合
　　</t>
    </r>
    <r>
      <rPr>
        <sz val="10.5"/>
        <rFont val="ＭＳ 明朝"/>
        <family val="1"/>
        <charset val="128"/>
      </rPr>
      <t>以下の要領で「備考」欄に記号等を入力する。</t>
    </r>
    <rPh sb="2" eb="4">
      <t>チュウケン</t>
    </rPh>
    <rPh sb="4" eb="6">
      <t>キョウユ</t>
    </rPh>
    <rPh sb="6" eb="7">
      <t>ナド</t>
    </rPh>
    <rPh sb="7" eb="9">
      <t>シシツ</t>
    </rPh>
    <rPh sb="9" eb="11">
      <t>コウジョウ</t>
    </rPh>
    <rPh sb="11" eb="13">
      <t>ケンシュウ</t>
    </rPh>
    <rPh sb="14" eb="16">
      <t>コウキ</t>
    </rPh>
    <rPh sb="350" eb="352">
      <t>エイヨウ</t>
    </rPh>
    <rPh sb="361" eb="362">
      <t>アト</t>
    </rPh>
    <rPh sb="389" eb="391">
      <t>ショクイン</t>
    </rPh>
    <rPh sb="485" eb="486">
      <t>ナド</t>
    </rPh>
    <rPh sb="493" eb="494">
      <t>アト</t>
    </rPh>
    <rPh sb="507" eb="509">
      <t>ケイサン</t>
    </rPh>
    <rPh sb="605" eb="607">
      <t>チュウケン</t>
    </rPh>
    <rPh sb="607" eb="609">
      <t>キョウユ</t>
    </rPh>
    <rPh sb="609" eb="610">
      <t>ナド</t>
    </rPh>
    <rPh sb="610" eb="612">
      <t>シシツ</t>
    </rPh>
    <rPh sb="612" eb="614">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</si>
</sst>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1"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明朝"/>
      <family val="1"/>
      <charset val="128"/>
    </font>
    <font>
      <sz val="10"/>
      <color indexed="10"/>
      <name val="ＭＳ 明朝"/>
      <family val="1"/>
      <charset val="128"/>
    </font>
    <font>
      <u/>
      <sz val="11"/>
      <color indexed="12"/>
      <name val="ＭＳ Ｐゴシック"/>
      <family val="3"/>
      <charset val="128"/>
    </font>
    <font>
      <sz val="11"/>
      <name val="ＭＳ ゴシック"/>
      <family val="3"/>
      <charset val="128"/>
    </font>
    <font>
      <sz val="9"/>
      <name val="ＭＳ ゴシック"/>
      <family val="3"/>
      <charset val="128"/>
    </font>
    <font>
      <sz val="10"/>
      <name val="ＭＳ Ｐゴシック"/>
      <family val="3"/>
      <charset val="128"/>
    </font>
    <font>
      <sz val="10"/>
      <name val="ＭＳ ゴシック"/>
      <family val="3"/>
      <charset val="128"/>
    </font>
    <font>
      <sz val="11"/>
      <name val="ＭＳ Ｐ明朝"/>
      <family val="1"/>
      <charset val="128"/>
    </font>
    <font>
      <sz val="12"/>
      <name val="ＭＳ ゴシック"/>
      <family val="3"/>
      <charset val="128"/>
    </font>
    <font>
      <sz val="12"/>
      <name val="ＭＳ Ｐゴシック"/>
      <family val="3"/>
      <charset val="128"/>
    </font>
    <font>
      <u/>
      <sz val="8.4"/>
      <color indexed="12"/>
      <name val="ＭＳ 明朝"/>
      <family val="1"/>
      <charset val="128"/>
    </font>
    <font>
      <sz val="9"/>
      <name val="ＭＳ Ｐ明朝"/>
      <family val="1"/>
      <charset val="128"/>
    </font>
    <font>
      <sz val="14"/>
      <name val="ＭＳ 明朝"/>
      <family val="1"/>
      <charset val="128"/>
    </font>
    <font>
      <sz val="10"/>
      <color rgb="FFFF0000"/>
      <name val="ＭＳ Ｐゴシック"/>
      <family val="3"/>
      <charset val="128"/>
    </font>
    <font>
      <b/>
      <sz val="10"/>
      <color rgb="FFFF0000"/>
      <name val="ＭＳ ゴシック"/>
      <family val="3"/>
      <charset val="128"/>
    </font>
    <font>
      <sz val="10"/>
      <color rgb="FFFF0000"/>
      <name val="ＭＳ ゴシック"/>
      <family val="3"/>
      <charset val="128"/>
    </font>
    <font>
      <b/>
      <sz val="10"/>
      <name val="ＭＳ ゴシック"/>
      <family val="3"/>
      <charset val="128"/>
    </font>
    <font>
      <b/>
      <sz val="10"/>
      <name val="ＭＳ Ｐゴシック"/>
      <family val="3"/>
      <charset val="128"/>
    </font>
    <font>
      <u/>
      <sz val="10"/>
      <color indexed="12"/>
      <name val="ＭＳ Ｐゴシック"/>
      <family val="3"/>
      <charset val="128"/>
    </font>
    <font>
      <b/>
      <sz val="10"/>
      <color rgb="FFFF0000"/>
      <name val="ＭＳ Ｐゴシック"/>
      <family val="3"/>
      <charset val="128"/>
    </font>
    <font>
      <sz val="9"/>
      <name val="ＭＳ Ｐゴシック"/>
      <family val="3"/>
      <charset val="128"/>
    </font>
    <font>
      <sz val="14"/>
      <name val="ＭＳ ゴシック"/>
      <family val="3"/>
      <charset val="128"/>
    </font>
    <font>
      <sz val="9"/>
      <name val="ＭＳ 明朝"/>
      <family val="1"/>
      <charset val="128"/>
    </font>
    <font>
      <sz val="11"/>
      <name val="ＭＳ Ｐゴシック"/>
      <family val="3"/>
      <charset val="128"/>
    </font>
    <font>
      <b/>
      <sz val="20"/>
      <name val="ＭＳ Ｐゴシック"/>
      <family val="3"/>
      <charset val="128"/>
    </font>
    <font>
      <sz val="11"/>
      <color theme="1"/>
      <name val="ＭＳ Ｐゴシック"/>
      <family val="2"/>
      <scheme val="minor"/>
    </font>
    <font>
      <sz val="11"/>
      <color indexed="12"/>
      <name val="ＭＳ Ｐゴシック"/>
      <family val="3"/>
      <charset val="128"/>
    </font>
    <font>
      <b/>
      <u/>
      <sz val="11"/>
      <color indexed="12"/>
      <name val="ＭＳ Ｐゴシック"/>
      <family val="3"/>
      <charset val="128"/>
    </font>
    <font>
      <sz val="12"/>
      <name val="ＭＳ Ｐ明朝"/>
      <family val="1"/>
      <charset val="128"/>
    </font>
    <font>
      <sz val="6"/>
      <name val="ＭＳ Ｐゴシック"/>
      <family val="2"/>
      <charset val="128"/>
      <scheme val="minor"/>
    </font>
    <font>
      <sz val="10.5"/>
      <name val="ＭＳ 明朝"/>
      <family val="1"/>
      <charset val="128"/>
    </font>
    <font>
      <sz val="6"/>
      <name val="ＭＳ Ｐゴシック"/>
      <family val="3"/>
      <charset val="128"/>
      <scheme val="minor"/>
    </font>
    <font>
      <sz val="10.5"/>
      <name val="ＭＳ ゴシック"/>
      <family val="3"/>
      <charset val="128"/>
    </font>
    <font>
      <u/>
      <sz val="10.5"/>
      <name val="ＭＳ ゴシック"/>
      <family val="3"/>
      <charset val="128"/>
    </font>
    <font>
      <sz val="10.5"/>
      <name val="ＭＳ Ｐゴシック"/>
      <family val="3"/>
      <charset val="128"/>
    </font>
    <font>
      <sz val="18"/>
      <name val="ＭＳ ゴシック"/>
      <family val="3"/>
      <charset val="128"/>
    </font>
    <font>
      <sz val="16"/>
      <name val="ＭＳ ゴシック"/>
      <family val="3"/>
      <charset val="128"/>
    </font>
    <font>
      <sz val="18"/>
      <name val="ＭＳ Ｐゴシック"/>
      <family val="3"/>
      <charset val="128"/>
    </font>
    <font>
      <sz val="16"/>
      <name val="ＭＳ Ｐゴシック"/>
      <family val="3"/>
      <charset val="128"/>
    </font>
    <font>
      <sz val="11"/>
      <color rgb="FFFF0000"/>
      <name val="ＭＳ Ｐゴシック"/>
      <family val="3"/>
      <charset val="128"/>
    </font>
    <font>
      <b/>
      <sz val="12"/>
      <name val="ＭＳ ゴシック"/>
      <family val="3"/>
      <charset val="128"/>
    </font>
    <font>
      <sz val="11"/>
      <color rgb="FFFF0000"/>
      <name val="ＭＳ ゴシック"/>
      <family val="3"/>
      <charset val="128"/>
    </font>
    <font>
      <sz val="6"/>
      <name val="ＭＳ ゴシック"/>
      <family val="3"/>
      <charset val="128"/>
    </font>
    <font>
      <sz val="12"/>
      <name val="ＭＳ 明朝"/>
      <family val="1"/>
      <charset val="128"/>
    </font>
    <font>
      <b/>
      <sz val="12"/>
      <name val="ＭＳ Ｐゴシック"/>
      <family val="3"/>
      <charset val="128"/>
    </font>
    <font>
      <sz val="14"/>
      <color theme="1"/>
      <name val="Trebuchet MS"/>
      <family val="2"/>
    </font>
    <font>
      <b/>
      <sz val="16"/>
      <color theme="1"/>
      <name val="ＭＳ 明朝"/>
      <family val="1"/>
      <charset val="128"/>
    </font>
    <font>
      <b/>
      <sz val="16"/>
      <color theme="1"/>
      <name val="Trebuchet MS"/>
      <family val="2"/>
    </font>
    <font>
      <sz val="14"/>
      <color rgb="FFFF0000"/>
      <name val="ＭＳ ゴシック"/>
      <family val="3"/>
      <charset val="128"/>
    </font>
    <font>
      <sz val="14"/>
      <color rgb="FFFF0000"/>
      <name val="ＭＳ Ｐゴシック"/>
      <family val="3"/>
      <charset val="128"/>
    </font>
    <font>
      <b/>
      <u/>
      <sz val="12"/>
      <color indexed="12"/>
      <name val="ＭＳ Ｐゴシック"/>
      <family val="3"/>
      <charset val="128"/>
    </font>
    <font>
      <sz val="12"/>
      <color indexed="10"/>
      <name val="ＭＳ 明朝"/>
      <family val="1"/>
      <charset val="128"/>
    </font>
    <font>
      <sz val="14"/>
      <color rgb="FFFF0000"/>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b/>
      <sz val="12"/>
      <name val="ＭＳ Ｐ明朝"/>
      <family val="1"/>
      <charset val="128"/>
    </font>
    <font>
      <sz val="12"/>
      <name val="ＭＳ Ｐゴシック"/>
      <family val="3"/>
      <charset val="128"/>
      <scheme val="minor"/>
    </font>
    <font>
      <sz val="14"/>
      <name val="ＭＳ Ｐゴシック"/>
      <family val="3"/>
      <charset val="128"/>
    </font>
    <font>
      <sz val="14"/>
      <name val="ＭＳ Ｐゴシック"/>
      <family val="3"/>
      <charset val="128"/>
      <scheme val="minor"/>
    </font>
    <font>
      <sz val="16"/>
      <name val="ＭＳ Ｐゴシック"/>
      <family val="3"/>
      <charset val="128"/>
      <scheme val="minor"/>
    </font>
    <font>
      <sz val="18"/>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9"/>
      <name val="ＭＳ Ｐゴシック"/>
      <family val="3"/>
      <charset val="128"/>
      <scheme val="minor"/>
    </font>
  </fonts>
  <fills count="23">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48"/>
        <bgColor indexed="64"/>
      </patternFill>
    </fill>
    <fill>
      <patternFill patternType="solid">
        <fgColor indexed="46"/>
        <bgColor indexed="64"/>
      </patternFill>
    </fill>
    <fill>
      <patternFill patternType="solid">
        <fgColor rgb="FFFFCC99"/>
        <bgColor indexed="64"/>
      </patternFill>
    </fill>
    <fill>
      <patternFill patternType="solid">
        <fgColor theme="2" tint="-0.499984740745262"/>
        <bgColor indexed="64"/>
      </patternFill>
    </fill>
    <fill>
      <patternFill patternType="solid">
        <fgColor rgb="FFFFCC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FF99"/>
        <bgColor indexed="64"/>
      </patternFill>
    </fill>
    <fill>
      <patternFill patternType="solid">
        <fgColor rgb="FFFF66FF"/>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bgColor indexed="64"/>
      </patternFill>
    </fill>
    <fill>
      <patternFill patternType="solid">
        <fgColor rgb="FFFFFF66"/>
        <bgColor indexed="64"/>
      </patternFill>
    </fill>
    <fill>
      <patternFill patternType="solid">
        <fgColor rgb="FFCCFF3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thin">
        <color indexed="64"/>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38" fontId="15" fillId="0" borderId="0" applyFont="0" applyFill="0" applyBorder="0" applyAlignment="0" applyProtection="0">
      <alignment vertical="center"/>
    </xf>
    <xf numFmtId="0" fontId="16" fillId="0" borderId="0"/>
    <xf numFmtId="0" fontId="15" fillId="0" borderId="0">
      <alignment vertical="center"/>
    </xf>
    <xf numFmtId="0" fontId="27" fillId="0" borderId="0">
      <alignment vertical="center"/>
    </xf>
    <xf numFmtId="0" fontId="29" fillId="0" borderId="0"/>
  </cellStyleXfs>
  <cellXfs count="326">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wrapText="1"/>
    </xf>
    <xf numFmtId="0" fontId="2" fillId="0" borderId="0" xfId="0" applyFont="1" applyFill="1" applyAlignment="1">
      <alignment horizontal="left" vertical="center" wrapText="1"/>
    </xf>
    <xf numFmtId="0" fontId="4"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9" fillId="0" borderId="0" xfId="0" applyFont="1" applyFill="1" applyAlignment="1" applyProtection="1">
      <alignment vertical="center" shrinkToFit="1"/>
      <protection locked="0"/>
    </xf>
    <xf numFmtId="0" fontId="0" fillId="0" borderId="0" xfId="0" applyFill="1" applyProtection="1">
      <protection locked="0"/>
    </xf>
    <xf numFmtId="0" fontId="0" fillId="0" borderId="0" xfId="0" applyProtection="1">
      <protection locked="0"/>
    </xf>
    <xf numFmtId="0" fontId="4" fillId="0" borderId="0" xfId="0" applyFont="1" applyFill="1" applyAlignment="1">
      <alignment horizontal="center" vertical="center"/>
    </xf>
    <xf numFmtId="0" fontId="10" fillId="5" borderId="12"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1" fillId="12" borderId="2" xfId="0" applyFont="1" applyFill="1" applyBorder="1" applyAlignment="1">
      <alignment vertical="center" wrapText="1"/>
    </xf>
    <xf numFmtId="0" fontId="18" fillId="0" borderId="0" xfId="0" applyFont="1" applyFill="1" applyBorder="1" applyAlignment="1" applyProtection="1">
      <alignment horizontal="left" vertical="center"/>
      <protection locked="0"/>
    </xf>
    <xf numFmtId="0" fontId="9" fillId="14" borderId="1" xfId="0" applyFont="1" applyFill="1" applyBorder="1" applyAlignment="1" applyProtection="1">
      <alignment horizontal="center" vertical="center" shrinkToFit="1"/>
    </xf>
    <xf numFmtId="0" fontId="7" fillId="0" borderId="10" xfId="0" applyFont="1" applyFill="1" applyBorder="1" applyAlignment="1">
      <alignment horizontal="center" vertical="center" wrapText="1"/>
    </xf>
    <xf numFmtId="0" fontId="9" fillId="0" borderId="1"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1" fillId="0" borderId="9" xfId="0" applyFont="1" applyFill="1" applyBorder="1" applyAlignment="1">
      <alignment horizontal="left" vertical="center" wrapText="1"/>
    </xf>
    <xf numFmtId="0" fontId="9" fillId="0" borderId="0" xfId="0" applyFont="1" applyFill="1" applyAlignment="1" applyProtection="1">
      <alignment horizontal="center" vertical="center"/>
      <protection locked="0"/>
    </xf>
    <xf numFmtId="0" fontId="9" fillId="0" borderId="0" xfId="0" applyFont="1" applyFill="1" applyProtection="1">
      <protection locked="0"/>
    </xf>
    <xf numFmtId="0" fontId="9" fillId="0" borderId="0" xfId="0" applyFont="1" applyFill="1" applyAlignment="1" applyProtection="1">
      <alignment horizontal="center" vertical="center" shrinkToFit="1"/>
      <protection locked="0"/>
    </xf>
    <xf numFmtId="0" fontId="10" fillId="0" borderId="0" xfId="0" applyFont="1" applyFill="1" applyAlignment="1" applyProtection="1">
      <alignment vertical="center"/>
      <protection locked="0"/>
    </xf>
    <xf numFmtId="0" fontId="21" fillId="11" borderId="21" xfId="0" applyFont="1" applyFill="1" applyBorder="1" applyAlignment="1" applyProtection="1">
      <alignment horizontal="center" vertical="center" shrinkToFit="1"/>
      <protection locked="0"/>
    </xf>
    <xf numFmtId="0" fontId="2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shrinkToFit="1"/>
      <protection locked="0"/>
    </xf>
    <xf numFmtId="0" fontId="9" fillId="0" borderId="0" xfId="0" applyFont="1" applyFill="1" applyAlignment="1" applyProtection="1">
      <alignment horizontal="center" shrinkToFit="1"/>
      <protection locked="0"/>
    </xf>
    <xf numFmtId="0" fontId="9"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shrinkToFit="1"/>
      <protection locked="0"/>
    </xf>
    <xf numFmtId="0" fontId="19" fillId="0" borderId="24" xfId="0" applyFont="1" applyFill="1" applyBorder="1" applyAlignment="1" applyProtection="1">
      <alignment horizontal="center" vertical="center" shrinkToFit="1"/>
      <protection locked="0"/>
    </xf>
    <xf numFmtId="0" fontId="9" fillId="0" borderId="0" xfId="0" applyFont="1" applyFill="1" applyAlignment="1" applyProtection="1">
      <alignment vertical="center"/>
      <protection locked="0"/>
    </xf>
    <xf numFmtId="0" fontId="0" fillId="0" borderId="0" xfId="0" applyFont="1"/>
    <xf numFmtId="0" fontId="11" fillId="13" borderId="1" xfId="0" applyFont="1" applyFill="1" applyBorder="1" applyAlignment="1">
      <alignment vertical="center"/>
    </xf>
    <xf numFmtId="0" fontId="0" fillId="15" borderId="1" xfId="0" applyFont="1" applyFill="1" applyBorder="1"/>
    <xf numFmtId="0" fontId="11" fillId="16" borderId="1" xfId="0" applyFont="1" applyFill="1" applyBorder="1" applyAlignment="1">
      <alignment vertical="center"/>
    </xf>
    <xf numFmtId="0" fontId="11" fillId="13" borderId="10" xfId="0" applyFont="1" applyFill="1" applyBorder="1" applyAlignment="1">
      <alignment horizontal="center" vertical="center"/>
    </xf>
    <xf numFmtId="0" fontId="11" fillId="13" borderId="14" xfId="0" applyFont="1" applyFill="1" applyBorder="1" applyAlignment="1">
      <alignment horizontal="center" vertical="center"/>
    </xf>
    <xf numFmtId="0" fontId="11" fillId="13" borderId="8" xfId="0" applyFont="1" applyFill="1" applyBorder="1" applyAlignment="1">
      <alignment horizontal="center" vertical="center"/>
    </xf>
    <xf numFmtId="0" fontId="11" fillId="13" borderId="5" xfId="0" applyFont="1" applyFill="1" applyBorder="1" applyAlignment="1">
      <alignment horizontal="center" vertical="center"/>
    </xf>
    <xf numFmtId="0" fontId="11" fillId="17" borderId="14" xfId="0" applyFont="1" applyFill="1" applyBorder="1" applyAlignment="1">
      <alignment vertical="center"/>
    </xf>
    <xf numFmtId="0" fontId="11" fillId="11" borderId="14" xfId="0" applyFont="1" applyFill="1" applyBorder="1" applyAlignment="1">
      <alignment vertical="center"/>
    </xf>
    <xf numFmtId="0" fontId="0" fillId="18" borderId="1" xfId="0" applyFont="1" applyFill="1" applyBorder="1"/>
    <xf numFmtId="0" fontId="0" fillId="0" borderId="0" xfId="0" applyFill="1" applyAlignment="1" applyProtection="1">
      <alignment vertical="center"/>
      <protection locked="0"/>
    </xf>
    <xf numFmtId="0" fontId="9" fillId="0" borderId="1" xfId="0" applyFont="1" applyBorder="1" applyAlignment="1">
      <alignment horizontal="center" vertical="center"/>
    </xf>
    <xf numFmtId="0" fontId="18" fillId="19" borderId="24" xfId="0" applyFont="1" applyFill="1" applyBorder="1" applyAlignment="1" applyProtection="1">
      <alignment horizontal="center" vertical="center"/>
      <protection locked="0"/>
    </xf>
    <xf numFmtId="0" fontId="7" fillId="2" borderId="11" xfId="0" applyFont="1" applyFill="1" applyBorder="1" applyAlignment="1">
      <alignment horizontal="center" vertical="center"/>
    </xf>
    <xf numFmtId="0" fontId="23" fillId="19" borderId="24" xfId="1" applyFont="1" applyFill="1" applyBorder="1" applyAlignment="1" applyProtection="1">
      <alignment horizontal="center" vertical="center" wrapText="1"/>
      <protection locked="0"/>
    </xf>
    <xf numFmtId="0" fontId="25" fillId="2" borderId="1" xfId="0" applyFont="1" applyFill="1" applyBorder="1" applyAlignment="1">
      <alignment horizontal="left" vertical="center" wrapText="1"/>
    </xf>
    <xf numFmtId="0" fontId="9" fillId="0" borderId="0"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22" fillId="0" borderId="24" xfId="1" applyFont="1" applyFill="1" applyBorder="1" applyAlignment="1" applyProtection="1">
      <alignment vertical="center" wrapText="1" shrinkToFit="1"/>
      <protection locked="0"/>
    </xf>
    <xf numFmtId="0" fontId="12" fillId="0" borderId="10" xfId="0" applyFont="1" applyFill="1" applyBorder="1" applyAlignment="1" applyProtection="1">
      <alignment horizontal="center" vertical="top" wrapText="1"/>
      <protection locked="0"/>
    </xf>
    <xf numFmtId="0" fontId="24" fillId="0" borderId="0" xfId="0" applyFont="1" applyFill="1" applyProtection="1">
      <protection locked="0"/>
    </xf>
    <xf numFmtId="0" fontId="24" fillId="14" borderId="26" xfId="0" applyFont="1" applyFill="1" applyBorder="1" applyAlignment="1" applyProtection="1">
      <alignment horizontal="center" vertical="top" wrapText="1" shrinkToFit="1"/>
      <protection locked="0"/>
    </xf>
    <xf numFmtId="0" fontId="17" fillId="0" borderId="27" xfId="0" applyFont="1" applyBorder="1" applyAlignment="1">
      <alignment horizontal="left" vertical="top" wrapText="1"/>
    </xf>
    <xf numFmtId="0" fontId="11" fillId="12" borderId="6" xfId="0" applyFont="1" applyFill="1" applyBorder="1" applyAlignment="1">
      <alignment vertical="center" wrapText="1"/>
    </xf>
    <xf numFmtId="0" fontId="2" fillId="0" borderId="0" xfId="6" applyFont="1" applyBorder="1">
      <alignment vertical="center"/>
    </xf>
    <xf numFmtId="0" fontId="2" fillId="0" borderId="0" xfId="6" applyFont="1" applyBorder="1" applyAlignment="1">
      <alignment horizontal="left" vertical="center"/>
    </xf>
    <xf numFmtId="0" fontId="2" fillId="0" borderId="0" xfId="6" applyFont="1" applyBorder="1" applyAlignment="1">
      <alignment horizontal="left" vertical="top" wrapText="1"/>
    </xf>
    <xf numFmtId="0" fontId="2" fillId="0" borderId="0" xfId="6" applyFont="1" applyBorder="1" applyAlignment="1">
      <alignment vertical="top" wrapText="1"/>
    </xf>
    <xf numFmtId="0" fontId="30" fillId="14" borderId="24" xfId="1" applyFont="1" applyFill="1" applyBorder="1" applyAlignment="1" applyProtection="1">
      <alignment horizontal="center" vertical="center" wrapText="1" shrinkToFit="1"/>
      <protection locked="0"/>
    </xf>
    <xf numFmtId="0" fontId="31" fillId="15" borderId="1" xfId="1" applyFont="1" applyFill="1" applyBorder="1" applyAlignment="1" applyProtection="1">
      <alignment horizontal="center" vertical="center"/>
    </xf>
    <xf numFmtId="0" fontId="7" fillId="0" borderId="0" xfId="6" applyFont="1" applyBorder="1">
      <alignment vertical="center"/>
    </xf>
    <xf numFmtId="0" fontId="32" fillId="0" borderId="0" xfId="6" applyFont="1" applyBorder="1" applyAlignment="1">
      <alignment horizontal="left" vertical="center"/>
    </xf>
    <xf numFmtId="0" fontId="11" fillId="0" borderId="0" xfId="6" applyFont="1" applyBorder="1" applyAlignment="1">
      <alignment vertical="center"/>
    </xf>
    <xf numFmtId="0" fontId="12" fillId="0" borderId="28" xfId="6" applyFont="1" applyBorder="1" applyAlignment="1">
      <alignment horizontal="left" vertical="center"/>
    </xf>
    <xf numFmtId="0" fontId="2" fillId="19" borderId="9" xfId="6" applyFont="1" applyFill="1" applyBorder="1" applyAlignment="1">
      <alignment vertical="center"/>
    </xf>
    <xf numFmtId="0" fontId="2" fillId="0" borderId="0" xfId="6" applyFont="1" applyBorder="1" applyAlignment="1">
      <alignment vertical="center"/>
    </xf>
    <xf numFmtId="0" fontId="34" fillId="0" borderId="39" xfId="6" applyFont="1" applyBorder="1" applyAlignment="1">
      <alignment horizontal="center" vertical="center" wrapText="1"/>
    </xf>
    <xf numFmtId="0" fontId="2" fillId="0" borderId="0" xfId="6" applyFont="1" applyBorder="1" applyAlignment="1">
      <alignment vertical="center" wrapText="1"/>
    </xf>
    <xf numFmtId="0" fontId="2" fillId="0" borderId="41" xfId="6" applyFont="1" applyBorder="1" applyAlignment="1">
      <alignment horizontal="center" vertical="center" wrapText="1"/>
    </xf>
    <xf numFmtId="0" fontId="34" fillId="0" borderId="42" xfId="6" applyFont="1" applyBorder="1" applyAlignment="1">
      <alignment horizontal="center" vertical="center" wrapText="1"/>
    </xf>
    <xf numFmtId="0" fontId="34" fillId="0" borderId="43" xfId="6" applyFont="1" applyBorder="1" applyAlignment="1">
      <alignment vertical="center" wrapText="1"/>
    </xf>
    <xf numFmtId="0" fontId="34" fillId="0" borderId="44" xfId="6" applyFont="1" applyBorder="1" applyAlignment="1">
      <alignment horizontal="center" vertical="center" wrapText="1"/>
    </xf>
    <xf numFmtId="0" fontId="34" fillId="0" borderId="29" xfId="6" applyFont="1" applyBorder="1" applyAlignment="1">
      <alignment vertical="top" wrapText="1"/>
    </xf>
    <xf numFmtId="0" fontId="3" fillId="0" borderId="0" xfId="6" applyFont="1" applyBorder="1" applyAlignment="1">
      <alignment vertical="top" wrapText="1"/>
    </xf>
    <xf numFmtId="0" fontId="26" fillId="0" borderId="0" xfId="6" applyFont="1" applyBorder="1" applyAlignment="1">
      <alignment horizontal="center" vertical="center" textRotation="255" wrapText="1"/>
    </xf>
    <xf numFmtId="0" fontId="12" fillId="0" borderId="25" xfId="0" applyFont="1" applyBorder="1" applyAlignment="1">
      <alignment horizontal="center" vertical="top" wrapText="1"/>
    </xf>
    <xf numFmtId="0" fontId="43" fillId="0" borderId="26" xfId="0" applyFont="1" applyBorder="1" applyAlignment="1">
      <alignment horizontal="center" vertical="top" wrapText="1" shrinkToFit="1"/>
    </xf>
    <xf numFmtId="0" fontId="39" fillId="14" borderId="10" xfId="0" applyFont="1" applyFill="1" applyBorder="1" applyAlignment="1" applyProtection="1">
      <alignment horizontal="center" vertical="top" wrapText="1" shrinkToFit="1"/>
      <protection locked="0"/>
    </xf>
    <xf numFmtId="0" fontId="34" fillId="19" borderId="40" xfId="6" applyFont="1" applyFill="1" applyBorder="1" applyAlignment="1">
      <alignment horizontal="center" vertical="center" wrapText="1"/>
    </xf>
    <xf numFmtId="0" fontId="34" fillId="19" borderId="36" xfId="6" applyFont="1" applyFill="1" applyBorder="1" applyAlignment="1">
      <alignment horizontal="center" vertical="center" wrapText="1"/>
    </xf>
    <xf numFmtId="0" fontId="34" fillId="0" borderId="20" xfId="6" applyFont="1" applyBorder="1" applyAlignment="1">
      <alignment vertical="top" wrapText="1"/>
    </xf>
    <xf numFmtId="0" fontId="34" fillId="0" borderId="20" xfId="6" applyFont="1" applyBorder="1" applyAlignment="1">
      <alignment horizontal="center" vertical="center" wrapText="1"/>
    </xf>
    <xf numFmtId="0" fontId="2" fillId="0" borderId="29" xfId="6" applyFont="1" applyBorder="1">
      <alignment vertical="center"/>
    </xf>
    <xf numFmtId="0" fontId="3" fillId="0" borderId="42" xfId="6" applyFont="1" applyBorder="1" applyAlignment="1">
      <alignment horizontal="left" vertical="center" wrapText="1"/>
    </xf>
    <xf numFmtId="0" fontId="38" fillId="0" borderId="20" xfId="6" applyFont="1" applyBorder="1" applyAlignment="1">
      <alignment horizontal="center" vertical="center" wrapText="1"/>
    </xf>
    <xf numFmtId="0" fontId="3" fillId="0" borderId="29" xfId="6" applyFont="1" applyBorder="1" applyAlignment="1">
      <alignment vertical="top" wrapText="1"/>
    </xf>
    <xf numFmtId="0" fontId="3" fillId="0" borderId="29" xfId="6" applyFont="1" applyBorder="1" applyAlignment="1">
      <alignment horizontal="left" vertical="top" wrapText="1"/>
    </xf>
    <xf numFmtId="0" fontId="9" fillId="0" borderId="1" xfId="0" applyFont="1" applyBorder="1" applyAlignment="1" applyProtection="1">
      <alignment horizontal="center" vertical="center"/>
    </xf>
    <xf numFmtId="0" fontId="27" fillId="0" borderId="28" xfId="6" applyFont="1" applyBorder="1" applyAlignment="1">
      <alignment vertical="center"/>
    </xf>
    <xf numFmtId="0" fontId="3" fillId="0" borderId="1" xfId="7" applyFont="1" applyBorder="1" applyAlignment="1">
      <alignment horizontal="center" vertical="center" wrapText="1"/>
    </xf>
    <xf numFmtId="0" fontId="3" fillId="0" borderId="1" xfId="7" applyFont="1" applyBorder="1" applyAlignment="1">
      <alignment horizontal="left" vertical="center" wrapText="1"/>
    </xf>
    <xf numFmtId="0" fontId="3" fillId="0" borderId="1" xfId="7" applyFont="1" applyBorder="1" applyAlignment="1">
      <alignment vertical="center" wrapText="1"/>
    </xf>
    <xf numFmtId="0" fontId="3" fillId="0" borderId="25" xfId="7" applyFont="1" applyBorder="1" applyAlignment="1">
      <alignment vertical="center" wrapText="1"/>
    </xf>
    <xf numFmtId="0" fontId="3" fillId="0" borderId="0" xfId="7" applyFont="1" applyBorder="1" applyAlignment="1">
      <alignment vertical="center" wrapText="1"/>
    </xf>
    <xf numFmtId="176" fontId="9" fillId="14" borderId="1" xfId="0" applyNumberFormat="1" applyFont="1" applyFill="1" applyBorder="1" applyAlignment="1" applyProtection="1">
      <alignment horizontal="center" vertical="center" shrinkToFit="1"/>
    </xf>
    <xf numFmtId="0" fontId="3" fillId="0" borderId="40" xfId="7" applyFont="1" applyBorder="1" applyAlignment="1">
      <alignment horizontal="left" vertical="top" wrapText="1"/>
    </xf>
    <xf numFmtId="0" fontId="3" fillId="0" borderId="25" xfId="7" applyFont="1" applyBorder="1" applyAlignment="1">
      <alignment horizontal="left" vertical="top" wrapText="1"/>
    </xf>
    <xf numFmtId="0" fontId="3" fillId="0" borderId="9" xfId="7" applyFont="1" applyBorder="1" applyAlignment="1">
      <alignment horizontal="left" vertical="top" wrapText="1"/>
    </xf>
    <xf numFmtId="0" fontId="48" fillId="13" borderId="21" xfId="0" applyFont="1" applyFill="1" applyBorder="1" applyAlignment="1" applyProtection="1">
      <alignment horizontal="center" vertical="center" shrinkToFit="1"/>
      <protection locked="0"/>
    </xf>
    <xf numFmtId="0" fontId="48" fillId="11" borderId="21" xfId="0" applyFont="1" applyFill="1" applyBorder="1" applyAlignment="1" applyProtection="1">
      <alignment horizontal="center" vertical="center" shrinkToFit="1"/>
      <protection locked="0"/>
    </xf>
    <xf numFmtId="0" fontId="39" fillId="0" borderId="40" xfId="0" applyFont="1" applyFill="1" applyBorder="1" applyAlignment="1" applyProtection="1">
      <alignment horizontal="center" vertical="top" wrapText="1"/>
      <protection locked="0"/>
    </xf>
    <xf numFmtId="0" fontId="10" fillId="0" borderId="27" xfId="0" applyFont="1" applyFill="1" applyBorder="1" applyAlignment="1" applyProtection="1">
      <alignment horizontal="left" vertical="top" wrapText="1"/>
      <protection locked="0"/>
    </xf>
    <xf numFmtId="0" fontId="9" fillId="0" borderId="14" xfId="0" applyFont="1" applyFill="1" applyBorder="1" applyAlignment="1" applyProtection="1">
      <alignment horizontal="center" vertical="center"/>
      <protection locked="0"/>
    </xf>
    <xf numFmtId="0" fontId="51" fillId="21" borderId="1" xfId="0" applyFont="1" applyFill="1" applyBorder="1" applyAlignment="1">
      <alignment horizontal="center" vertical="center"/>
    </xf>
    <xf numFmtId="0" fontId="51" fillId="22" borderId="1" xfId="0" applyFont="1" applyFill="1" applyBorder="1" applyAlignment="1">
      <alignment horizontal="center" vertical="center"/>
    </xf>
    <xf numFmtId="0" fontId="39" fillId="0" borderId="1" xfId="0" applyFont="1" applyBorder="1" applyAlignment="1">
      <alignment horizontal="center" vertical="top" wrapText="1"/>
    </xf>
    <xf numFmtId="0" fontId="6" fillId="0" borderId="1" xfId="1" applyFill="1" applyBorder="1" applyAlignment="1" applyProtection="1">
      <alignment horizontal="center" vertical="center" wrapText="1"/>
      <protection locked="0"/>
    </xf>
    <xf numFmtId="0" fontId="45" fillId="0" borderId="36" xfId="0" applyFont="1" applyFill="1" applyBorder="1" applyAlignment="1" applyProtection="1">
      <alignment horizontal="center" vertical="center" wrapText="1"/>
      <protection locked="0"/>
    </xf>
    <xf numFmtId="0" fontId="7" fillId="0" borderId="19" xfId="0" applyFont="1" applyFill="1" applyBorder="1" applyAlignment="1">
      <alignment vertical="center" textRotation="255"/>
    </xf>
    <xf numFmtId="0" fontId="12" fillId="20" borderId="1" xfId="0" applyFont="1" applyFill="1" applyBorder="1" applyAlignment="1">
      <alignment horizontal="center" vertical="center" wrapText="1"/>
    </xf>
    <xf numFmtId="0" fontId="32" fillId="20" borderId="14" xfId="0" applyFont="1" applyFill="1" applyBorder="1" applyAlignment="1">
      <alignment horizontal="left" vertical="center" wrapText="1"/>
    </xf>
    <xf numFmtId="0" fontId="32" fillId="0" borderId="2" xfId="0" applyFont="1" applyFill="1" applyBorder="1" applyAlignment="1">
      <alignment vertical="center" wrapText="1"/>
    </xf>
    <xf numFmtId="0" fontId="47" fillId="0" borderId="0" xfId="0" applyFont="1" applyFill="1" applyAlignment="1">
      <alignment vertical="center"/>
    </xf>
    <xf numFmtId="0" fontId="47" fillId="0" borderId="1" xfId="0" applyFont="1" applyFill="1" applyBorder="1" applyAlignment="1">
      <alignment horizontal="center" vertical="center"/>
    </xf>
    <xf numFmtId="0" fontId="12" fillId="8" borderId="12"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54" fillId="15" borderId="1" xfId="1" applyFont="1" applyFill="1" applyBorder="1" applyAlignment="1" applyProtection="1">
      <alignment vertical="center"/>
    </xf>
    <xf numFmtId="0" fontId="32" fillId="0" borderId="6" xfId="0" applyFont="1" applyFill="1" applyBorder="1" applyAlignment="1">
      <alignment vertical="center" wrapText="1"/>
    </xf>
    <xf numFmtId="0" fontId="55" fillId="0" borderId="0" xfId="0" applyFont="1" applyFill="1" applyAlignment="1">
      <alignment vertical="center"/>
    </xf>
    <xf numFmtId="0" fontId="12" fillId="2"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32" fillId="0" borderId="51" xfId="0" applyFont="1" applyFill="1" applyBorder="1" applyAlignment="1">
      <alignment vertical="center" wrapText="1"/>
    </xf>
    <xf numFmtId="0" fontId="12" fillId="20" borderId="4" xfId="0" applyFont="1" applyFill="1" applyBorder="1" applyAlignment="1">
      <alignment horizontal="center" vertical="center" wrapText="1"/>
    </xf>
    <xf numFmtId="0" fontId="32" fillId="20" borderId="50" xfId="0" applyFont="1" applyFill="1" applyBorder="1" applyAlignment="1">
      <alignment horizontal="left" vertical="center" wrapText="1"/>
    </xf>
    <xf numFmtId="0" fontId="32" fillId="0" borderId="3" xfId="0" applyFont="1" applyFill="1" applyBorder="1" applyAlignment="1">
      <alignment vertical="center" wrapText="1"/>
    </xf>
    <xf numFmtId="0" fontId="11" fillId="12" borderId="51" xfId="0" applyFont="1" applyFill="1" applyBorder="1" applyAlignment="1">
      <alignment vertical="center" wrapText="1"/>
    </xf>
    <xf numFmtId="0" fontId="12" fillId="0" borderId="10" xfId="0" applyFont="1" applyBorder="1" applyAlignment="1">
      <alignment horizontal="center" vertical="top" wrapText="1"/>
    </xf>
    <xf numFmtId="0" fontId="47" fillId="13" borderId="1" xfId="0" applyFont="1" applyFill="1" applyBorder="1" applyAlignment="1">
      <alignment horizontal="center" vertical="center"/>
    </xf>
    <xf numFmtId="0" fontId="47" fillId="14" borderId="1" xfId="0" applyFont="1" applyFill="1" applyBorder="1" applyAlignment="1">
      <alignment horizontal="center" vertical="center"/>
    </xf>
    <xf numFmtId="0" fontId="47" fillId="15" borderId="1" xfId="0" applyFont="1" applyFill="1" applyBorder="1" applyAlignment="1">
      <alignment horizontal="center" vertical="center"/>
    </xf>
    <xf numFmtId="0" fontId="0" fillId="0" borderId="0" xfId="0" applyAlignment="1">
      <alignment horizontal="left"/>
    </xf>
    <xf numFmtId="0" fontId="47" fillId="0" borderId="1" xfId="0" applyFont="1" applyFill="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39" fillId="14" borderId="11" xfId="0" applyFont="1" applyFill="1" applyBorder="1" applyAlignment="1" applyProtection="1">
      <alignment horizontal="center" vertical="top" wrapText="1" shrinkToFit="1"/>
      <protection locked="0"/>
    </xf>
    <xf numFmtId="0" fontId="12" fillId="0" borderId="0" xfId="0" applyFont="1" applyBorder="1" applyAlignment="1">
      <alignment horizontal="center" vertical="top" wrapText="1"/>
    </xf>
    <xf numFmtId="0" fontId="12" fillId="0" borderId="11" xfId="0" applyFont="1" applyBorder="1" applyAlignment="1">
      <alignment horizontal="center" vertical="top" wrapText="1"/>
    </xf>
    <xf numFmtId="0" fontId="39" fillId="0" borderId="20" xfId="0" applyFont="1" applyFill="1" applyBorder="1" applyAlignment="1" applyProtection="1">
      <alignment horizontal="center" vertical="top" wrapText="1"/>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47" fillId="20" borderId="1" xfId="0" applyFont="1" applyFill="1" applyBorder="1" applyAlignment="1">
      <alignment horizontal="center" vertical="center"/>
    </xf>
    <xf numFmtId="0" fontId="12" fillId="20" borderId="12" xfId="0" applyFont="1" applyFill="1" applyBorder="1" applyAlignment="1">
      <alignment horizontal="center" vertical="center" wrapText="1"/>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61" fillId="14" borderId="1" xfId="0" applyFont="1" applyFill="1" applyBorder="1" applyAlignment="1" applyProtection="1">
      <alignment horizontal="center" vertical="top" wrapText="1" shrinkToFit="1"/>
      <protection locked="0"/>
    </xf>
    <xf numFmtId="0" fontId="39" fillId="0" borderId="1" xfId="0" applyFont="1" applyFill="1" applyBorder="1" applyAlignment="1" applyProtection="1">
      <alignment horizontal="center" vertical="top" textRotation="255" wrapText="1"/>
      <protection locked="0"/>
    </xf>
    <xf numFmtId="0" fontId="41" fillId="14" borderId="1" xfId="0" applyFont="1" applyFill="1" applyBorder="1" applyAlignment="1" applyProtection="1">
      <alignment horizontal="center" vertical="top" wrapText="1" shrinkToFit="1"/>
      <protection locked="0"/>
    </xf>
    <xf numFmtId="0" fontId="52" fillId="0" borderId="1" xfId="0" applyFont="1" applyFill="1" applyBorder="1" applyAlignment="1" applyProtection="1">
      <alignment horizontal="center" vertical="top" wrapText="1"/>
      <protection locked="0"/>
    </xf>
    <xf numFmtId="0" fontId="42" fillId="0" borderId="1" xfId="0" applyFont="1" applyBorder="1" applyAlignment="1">
      <alignment horizontal="center" vertical="top" wrapText="1" shrinkToFit="1"/>
    </xf>
    <xf numFmtId="0" fontId="42" fillId="0" borderId="1" xfId="0" applyFont="1" applyBorder="1" applyAlignment="1">
      <alignment horizontal="center" vertical="top" wrapText="1"/>
    </xf>
    <xf numFmtId="0" fontId="40" fillId="0" borderId="1" xfId="0" applyFont="1" applyFill="1" applyBorder="1" applyAlignment="1" applyProtection="1">
      <alignment horizontal="center" vertical="top" wrapText="1"/>
      <protection locked="0"/>
    </xf>
    <xf numFmtId="0" fontId="53" fillId="0" borderId="1" xfId="0" applyFont="1" applyBorder="1" applyAlignment="1">
      <alignment horizontal="left" vertical="top" wrapText="1"/>
    </xf>
    <xf numFmtId="0" fontId="25" fillId="2" borderId="10" xfId="0" applyFont="1" applyFill="1" applyBorder="1" applyAlignment="1">
      <alignment horizontal="left" vertical="center" wrapText="1"/>
    </xf>
    <xf numFmtId="0" fontId="0" fillId="0" borderId="0" xfId="0" applyFill="1" applyBorder="1" applyAlignment="1" applyProtection="1">
      <alignment vertical="center"/>
      <protection locked="0"/>
    </xf>
    <xf numFmtId="0" fontId="7" fillId="2" borderId="10" xfId="0" applyFont="1" applyFill="1" applyBorder="1" applyAlignment="1">
      <alignment horizontal="center" vertical="center"/>
    </xf>
    <xf numFmtId="0" fontId="2" fillId="0" borderId="0" xfId="6" applyFont="1" applyBorder="1" applyAlignment="1">
      <alignment horizontal="center" vertical="center"/>
    </xf>
    <xf numFmtId="0" fontId="34" fillId="0" borderId="32" xfId="6" applyFont="1" applyBorder="1" applyAlignment="1">
      <alignment horizontal="center" vertical="center" wrapText="1"/>
    </xf>
    <xf numFmtId="0" fontId="2" fillId="0" borderId="30" xfId="6" applyFont="1" applyBorder="1" applyAlignment="1">
      <alignment horizontal="center" vertical="center" wrapText="1"/>
    </xf>
    <xf numFmtId="0" fontId="3" fillId="0" borderId="31" xfId="6" applyFont="1" applyBorder="1" applyAlignment="1">
      <alignment horizontal="left" vertical="center" wrapText="1"/>
    </xf>
    <xf numFmtId="0" fontId="34" fillId="0" borderId="31" xfId="6" applyFont="1" applyBorder="1" applyAlignment="1">
      <alignment horizontal="center" vertical="center" wrapText="1"/>
    </xf>
    <xf numFmtId="0" fontId="34" fillId="0" borderId="11" xfId="6" applyFont="1" applyBorder="1" applyAlignment="1">
      <alignment vertical="top" wrapText="1"/>
    </xf>
    <xf numFmtId="0" fontId="34" fillId="0" borderId="11" xfId="6" applyFont="1" applyBorder="1" applyAlignment="1">
      <alignment horizontal="center" vertical="center" wrapText="1"/>
    </xf>
    <xf numFmtId="0" fontId="2" fillId="0" borderId="11" xfId="6" applyFont="1" applyBorder="1">
      <alignment vertical="center"/>
    </xf>
    <xf numFmtId="0" fontId="34" fillId="0" borderId="45" xfId="6" applyFont="1" applyFill="1" applyBorder="1" applyAlignment="1">
      <alignment horizontal="left" vertical="top" wrapText="1"/>
    </xf>
    <xf numFmtId="0" fontId="34" fillId="19" borderId="45" xfId="6" applyFont="1" applyFill="1" applyBorder="1" applyAlignment="1">
      <alignment horizontal="center" vertical="center" wrapText="1"/>
    </xf>
    <xf numFmtId="0" fontId="8" fillId="19" borderId="7" xfId="6" applyFont="1" applyFill="1" applyBorder="1" applyAlignment="1">
      <alignment vertical="center" wrapText="1"/>
    </xf>
    <xf numFmtId="0" fontId="2" fillId="19" borderId="7" xfId="6" applyFont="1" applyFill="1" applyBorder="1" applyAlignment="1">
      <alignment vertical="center"/>
    </xf>
    <xf numFmtId="0" fontId="44" fillId="13" borderId="22" xfId="0" applyFont="1" applyFill="1" applyBorder="1" applyAlignment="1" applyProtection="1">
      <alignment vertical="center"/>
      <protection locked="0"/>
    </xf>
    <xf numFmtId="0" fontId="44" fillId="13" borderId="23" xfId="0" applyFont="1" applyFill="1" applyBorder="1" applyAlignment="1" applyProtection="1">
      <alignment vertical="center"/>
      <protection locked="0"/>
    </xf>
    <xf numFmtId="0" fontId="9" fillId="0" borderId="0" xfId="0" applyFont="1" applyFill="1" applyAlignment="1" applyProtection="1">
      <alignment horizontal="center" vertical="center"/>
      <protection locked="0"/>
    </xf>
    <xf numFmtId="0" fontId="25" fillId="0" borderId="10" xfId="0" applyFont="1" applyFill="1" applyBorder="1" applyAlignment="1" applyProtection="1">
      <alignment horizontal="center" vertical="top" textRotation="255" wrapText="1"/>
      <protection locked="0"/>
    </xf>
    <xf numFmtId="0" fontId="25" fillId="0" borderId="11" xfId="0" applyFont="1" applyFill="1" applyBorder="1" applyAlignment="1" applyProtection="1">
      <alignment horizontal="center" vertical="top" textRotation="255" wrapText="1"/>
      <protection locked="0"/>
    </xf>
    <xf numFmtId="0" fontId="25" fillId="0" borderId="26" xfId="0" applyFont="1" applyFill="1" applyBorder="1" applyAlignment="1" applyProtection="1">
      <alignment horizontal="center" vertical="top" textRotation="255" wrapText="1"/>
      <protection locked="0"/>
    </xf>
    <xf numFmtId="0" fontId="44" fillId="11" borderId="22" xfId="0" applyFont="1" applyFill="1" applyBorder="1" applyAlignment="1" applyProtection="1">
      <alignment vertical="center"/>
      <protection locked="0"/>
    </xf>
    <xf numFmtId="0" fontId="44" fillId="11" borderId="23" xfId="0" applyFont="1" applyFill="1" applyBorder="1" applyAlignment="1" applyProtection="1">
      <alignment vertical="center"/>
      <protection locked="0"/>
    </xf>
    <xf numFmtId="0" fontId="25" fillId="20" borderId="1" xfId="0" applyNumberFormat="1" applyFont="1" applyFill="1" applyBorder="1" applyAlignment="1">
      <alignment horizontal="center" vertical="top" wrapText="1"/>
    </xf>
    <xf numFmtId="0" fontId="49" fillId="20" borderId="1" xfId="0" applyNumberFormat="1" applyFont="1" applyFill="1" applyBorder="1" applyAlignment="1">
      <alignment horizontal="center" vertical="top"/>
    </xf>
    <xf numFmtId="0" fontId="25" fillId="20" borderId="14" xfId="0" applyNumberFormat="1" applyFont="1" applyFill="1" applyBorder="1" applyAlignment="1">
      <alignment horizontal="center" vertical="center" wrapText="1"/>
    </xf>
    <xf numFmtId="0" fontId="25" fillId="20" borderId="8" xfId="0" applyNumberFormat="1" applyFont="1" applyFill="1" applyBorder="1" applyAlignment="1">
      <alignment horizontal="center" vertical="center" wrapText="1"/>
    </xf>
    <xf numFmtId="0" fontId="52" fillId="0" borderId="11" xfId="0" applyFont="1" applyFill="1" applyBorder="1" applyAlignment="1" applyProtection="1">
      <alignment horizontal="left" vertical="top" wrapText="1"/>
      <protection locked="0"/>
    </xf>
    <xf numFmtId="0" fontId="52" fillId="0" borderId="26" xfId="0" applyFont="1" applyFill="1" applyBorder="1" applyAlignment="1" applyProtection="1">
      <alignment horizontal="left" vertical="top" wrapText="1"/>
      <protection locked="0"/>
    </xf>
    <xf numFmtId="0" fontId="57" fillId="0" borderId="1" xfId="0" applyFont="1" applyBorder="1" applyAlignment="1">
      <alignment horizontal="left" vertical="top" wrapText="1" indent="1"/>
    </xf>
    <xf numFmtId="0" fontId="39" fillId="0" borderId="14" xfId="0" applyFont="1" applyFill="1" applyBorder="1" applyAlignment="1" applyProtection="1">
      <alignment horizontal="center" vertical="top" wrapText="1"/>
      <protection locked="0"/>
    </xf>
    <xf numFmtId="0" fontId="39" fillId="0" borderId="8" xfId="0" applyFont="1" applyFill="1" applyBorder="1" applyAlignment="1" applyProtection="1">
      <alignment horizontal="center" vertical="top" wrapText="1"/>
      <protection locked="0"/>
    </xf>
    <xf numFmtId="0" fontId="25" fillId="0" borderId="14"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60" fillId="0" borderId="53" xfId="0" applyFont="1" applyFill="1" applyBorder="1" applyAlignment="1" applyProtection="1">
      <alignment horizontal="left" vertical="top" wrapText="1"/>
      <protection locked="0"/>
    </xf>
    <xf numFmtId="0" fontId="60" fillId="0" borderId="54" xfId="0" applyFont="1" applyFill="1" applyBorder="1" applyAlignment="1" applyProtection="1">
      <alignment horizontal="left" vertical="top" wrapText="1"/>
      <protection locked="0"/>
    </xf>
    <xf numFmtId="0" fontId="12" fillId="14" borderId="10" xfId="0" applyFont="1" applyFill="1" applyBorder="1" applyAlignment="1" applyProtection="1">
      <alignment horizontal="center" vertical="top" wrapText="1" shrinkToFit="1"/>
      <protection locked="0"/>
    </xf>
    <xf numFmtId="0" fontId="12" fillId="14" borderId="11" xfId="0" applyFont="1" applyFill="1" applyBorder="1" applyAlignment="1" applyProtection="1">
      <alignment horizontal="center" vertical="top" wrapText="1" shrinkToFit="1"/>
      <protection locked="0"/>
    </xf>
    <xf numFmtId="0" fontId="12" fillId="14" borderId="26" xfId="0" applyFont="1" applyFill="1" applyBorder="1" applyAlignment="1" applyProtection="1">
      <alignment horizontal="center" vertical="top" wrapText="1" shrinkToFit="1"/>
      <protection locked="0"/>
    </xf>
    <xf numFmtId="0" fontId="44" fillId="13" borderId="22" xfId="0" applyFont="1" applyFill="1" applyBorder="1" applyAlignment="1" applyProtection="1">
      <alignment vertical="center" wrapText="1"/>
      <protection locked="0"/>
    </xf>
    <xf numFmtId="0" fontId="25" fillId="20" borderId="49" xfId="0" applyNumberFormat="1" applyFont="1" applyFill="1" applyBorder="1" applyAlignment="1">
      <alignment horizontal="center" vertical="center" wrapText="1"/>
    </xf>
    <xf numFmtId="0" fontId="53" fillId="0" borderId="10" xfId="0" applyFont="1" applyBorder="1" applyAlignment="1">
      <alignment horizontal="center" vertical="top" wrapText="1"/>
    </xf>
    <xf numFmtId="0" fontId="53" fillId="0" borderId="5" xfId="0" applyFont="1" applyBorder="1" applyAlignment="1">
      <alignment horizontal="center" vertical="top" wrapText="1"/>
    </xf>
    <xf numFmtId="0" fontId="25" fillId="20" borderId="14" xfId="0" applyNumberFormat="1" applyFont="1" applyFill="1" applyBorder="1" applyAlignment="1">
      <alignment horizontal="center" vertical="top" wrapText="1"/>
    </xf>
    <xf numFmtId="0" fontId="25" fillId="20" borderId="49" xfId="0" applyNumberFormat="1" applyFont="1" applyFill="1" applyBorder="1" applyAlignment="1">
      <alignment horizontal="center" vertical="top" wrapText="1"/>
    </xf>
    <xf numFmtId="0" fontId="25" fillId="20" borderId="8" xfId="0" applyNumberFormat="1" applyFont="1" applyFill="1" applyBorder="1" applyAlignment="1">
      <alignment horizontal="center" vertical="top" wrapText="1"/>
    </xf>
    <xf numFmtId="0" fontId="69" fillId="0" borderId="55" xfId="0" applyFont="1" applyFill="1" applyBorder="1" applyAlignment="1">
      <alignment horizontal="left" vertical="center" wrapText="1"/>
    </xf>
    <xf numFmtId="0" fontId="13" fillId="0" borderId="19" xfId="0" applyFont="1" applyBorder="1" applyAlignment="1">
      <alignment horizontal="center" vertical="center" textRotation="255" wrapText="1"/>
    </xf>
    <xf numFmtId="0" fontId="13" fillId="0" borderId="18" xfId="0" applyFont="1" applyBorder="1" applyAlignment="1">
      <alignment horizontal="center" vertical="center" textRotation="255" wrapText="1"/>
    </xf>
    <xf numFmtId="0" fontId="7" fillId="0" borderId="16" xfId="0" applyFont="1" applyFill="1" applyBorder="1" applyAlignment="1">
      <alignment horizontal="center" vertical="center" wrapText="1"/>
    </xf>
    <xf numFmtId="0" fontId="0" fillId="0" borderId="52" xfId="0" applyFill="1" applyBorder="1" applyAlignment="1">
      <alignment horizontal="center" vertical="center" wrapText="1"/>
    </xf>
    <xf numFmtId="0" fontId="27" fillId="0" borderId="17" xfId="1" applyFont="1" applyFill="1" applyBorder="1" applyAlignment="1" applyProtection="1">
      <alignment horizontal="center" vertical="center" wrapText="1"/>
    </xf>
    <xf numFmtId="0" fontId="27" fillId="0" borderId="18" xfId="1" applyFont="1" applyBorder="1" applyAlignment="1" applyProtection="1">
      <alignment horizontal="center" vertical="center" wrapText="1"/>
    </xf>
    <xf numFmtId="0" fontId="8" fillId="0" borderId="15" xfId="0" applyFont="1" applyFill="1" applyBorder="1" applyAlignment="1">
      <alignment horizontal="center" vertical="center" wrapText="1"/>
    </xf>
    <xf numFmtId="0" fontId="0" fillId="0" borderId="13" xfId="0" applyBorder="1" applyAlignment="1">
      <alignment horizontal="center" vertical="center" wrapText="1"/>
    </xf>
    <xf numFmtId="0" fontId="7" fillId="0" borderId="15" xfId="0" applyFont="1" applyFill="1" applyBorder="1" applyAlignment="1">
      <alignment horizontal="center" vertical="center" wrapText="1"/>
    </xf>
    <xf numFmtId="0" fontId="11" fillId="13" borderId="10"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8" fillId="0" borderId="28" xfId="0" applyFont="1" applyBorder="1" applyAlignment="1">
      <alignment horizontal="left" vertical="center" wrapText="1" shrinkToFit="1"/>
    </xf>
    <xf numFmtId="0" fontId="28" fillId="0" borderId="28" xfId="0" applyFont="1" applyBorder="1" applyAlignment="1">
      <alignment horizontal="left" vertical="center" shrinkToFit="1"/>
    </xf>
    <xf numFmtId="0" fontId="28" fillId="0" borderId="7" xfId="0" applyFont="1" applyBorder="1" applyAlignment="1">
      <alignment horizontal="left" vertical="center" shrinkToFit="1"/>
    </xf>
    <xf numFmtId="0" fontId="2" fillId="0" borderId="0" xfId="6" applyFont="1" applyBorder="1" applyAlignment="1">
      <alignment horizontal="center" vertical="center"/>
    </xf>
    <xf numFmtId="0" fontId="36" fillId="0" borderId="20" xfId="6" applyFont="1" applyBorder="1" applyAlignment="1">
      <alignment horizontal="left" vertical="top" wrapText="1"/>
    </xf>
    <xf numFmtId="0" fontId="34" fillId="0" borderId="0" xfId="6" applyFont="1" applyBorder="1" applyAlignment="1">
      <alignment horizontal="left" vertical="top" wrapText="1"/>
    </xf>
    <xf numFmtId="0" fontId="34" fillId="0" borderId="29" xfId="6" applyFont="1" applyBorder="1" applyAlignment="1">
      <alignment horizontal="left" vertical="top" wrapText="1"/>
    </xf>
    <xf numFmtId="0" fontId="34" fillId="0" borderId="20" xfId="6" applyFont="1" applyBorder="1" applyAlignment="1">
      <alignment horizontal="left" vertical="top" wrapText="1"/>
    </xf>
    <xf numFmtId="0" fontId="34" fillId="0" borderId="45" xfId="6" applyFont="1" applyBorder="1" applyAlignment="1">
      <alignment horizontal="left" vertical="top" wrapText="1"/>
    </xf>
    <xf numFmtId="0" fontId="34" fillId="0" borderId="28" xfId="6" applyFont="1" applyBorder="1" applyAlignment="1">
      <alignment horizontal="left" vertical="top" wrapText="1"/>
    </xf>
    <xf numFmtId="0" fontId="34" fillId="0" borderId="7" xfId="6" applyFont="1" applyBorder="1" applyAlignment="1">
      <alignment horizontal="left" vertical="top" wrapText="1"/>
    </xf>
    <xf numFmtId="0" fontId="47" fillId="0" borderId="0" xfId="6" applyFont="1" applyBorder="1" applyAlignment="1">
      <alignment horizontal="center" vertical="center" wrapText="1"/>
    </xf>
    <xf numFmtId="0" fontId="47" fillId="0" borderId="0" xfId="6" applyFont="1" applyBorder="1" applyAlignment="1">
      <alignment horizontal="center" vertical="center"/>
    </xf>
    <xf numFmtId="0" fontId="3" fillId="0" borderId="10" xfId="6" applyFont="1" applyBorder="1" applyAlignment="1">
      <alignment horizontal="center" vertical="center" textRotation="255"/>
    </xf>
    <xf numFmtId="0" fontId="0" fillId="0" borderId="11" xfId="0" applyBorder="1" applyAlignment="1">
      <alignment horizontal="center" vertical="center" textRotation="255"/>
    </xf>
    <xf numFmtId="0" fontId="0" fillId="0" borderId="5" xfId="0" applyBorder="1" applyAlignment="1">
      <alignment horizontal="center" vertical="center" textRotation="255"/>
    </xf>
    <xf numFmtId="0" fontId="2" fillId="0" borderId="30" xfId="6" applyFont="1" applyBorder="1" applyAlignment="1">
      <alignment horizontal="center" vertical="center" wrapText="1"/>
    </xf>
    <xf numFmtId="0" fontId="2" fillId="0" borderId="46" xfId="6" applyFont="1" applyBorder="1" applyAlignment="1">
      <alignment horizontal="center" vertical="center" wrapText="1"/>
    </xf>
    <xf numFmtId="0" fontId="2" fillId="0" borderId="33" xfId="6" applyFont="1" applyBorder="1" applyAlignment="1">
      <alignment horizontal="center" vertical="center" wrapText="1"/>
    </xf>
    <xf numFmtId="0" fontId="3" fillId="0" borderId="31" xfId="6" applyFont="1" applyBorder="1" applyAlignment="1">
      <alignment horizontal="left" vertical="center" wrapText="1"/>
    </xf>
    <xf numFmtId="0" fontId="3" fillId="0" borderId="47" xfId="6" applyFont="1" applyBorder="1" applyAlignment="1">
      <alignment horizontal="left" vertical="center" wrapText="1"/>
    </xf>
    <xf numFmtId="0" fontId="3" fillId="0" borderId="34" xfId="6" applyFont="1" applyBorder="1" applyAlignment="1">
      <alignment horizontal="left" vertical="center" wrapText="1"/>
    </xf>
    <xf numFmtId="0" fontId="34" fillId="0" borderId="31" xfId="6" applyFont="1" applyBorder="1" applyAlignment="1">
      <alignment horizontal="center" vertical="center" wrapText="1"/>
    </xf>
    <xf numFmtId="0" fontId="34" fillId="0" borderId="47" xfId="6" applyFont="1" applyBorder="1" applyAlignment="1">
      <alignment horizontal="center" vertical="center" wrapText="1"/>
    </xf>
    <xf numFmtId="0" fontId="34" fillId="0" borderId="34" xfId="6" applyFont="1" applyBorder="1" applyAlignment="1">
      <alignment horizontal="center" vertical="center" wrapText="1"/>
    </xf>
    <xf numFmtId="0" fontId="34" fillId="0" borderId="31" xfId="6" applyFont="1" applyBorder="1" applyAlignment="1">
      <alignment vertical="center" wrapText="1"/>
    </xf>
    <xf numFmtId="0" fontId="27" fillId="0" borderId="47" xfId="0" applyFont="1" applyBorder="1" applyAlignment="1">
      <alignment vertical="center" wrapText="1"/>
    </xf>
    <xf numFmtId="0" fontId="27" fillId="0" borderId="34" xfId="0" applyFont="1" applyBorder="1" applyAlignment="1">
      <alignment vertical="center" wrapText="1"/>
    </xf>
    <xf numFmtId="0" fontId="27" fillId="0" borderId="31" xfId="0" applyFont="1" applyBorder="1" applyAlignment="1">
      <alignment vertical="center" wrapText="1"/>
    </xf>
    <xf numFmtId="0" fontId="34" fillId="0" borderId="32" xfId="6" applyFont="1" applyBorder="1" applyAlignment="1">
      <alignment horizontal="center" vertical="center" wrapText="1"/>
    </xf>
    <xf numFmtId="0" fontId="34" fillId="0" borderId="48" xfId="6" applyFont="1" applyBorder="1" applyAlignment="1">
      <alignment horizontal="center" vertical="center" wrapText="1"/>
    </xf>
    <xf numFmtId="0" fontId="34" fillId="0" borderId="35" xfId="6" applyFont="1" applyBorder="1" applyAlignment="1">
      <alignment horizontal="center" vertical="center" wrapText="1"/>
    </xf>
    <xf numFmtId="0" fontId="27" fillId="0" borderId="46" xfId="0" applyFont="1" applyBorder="1" applyAlignment="1">
      <alignment horizontal="center" vertical="center" wrapText="1"/>
    </xf>
    <xf numFmtId="0" fontId="27" fillId="0" borderId="33" xfId="0" applyFont="1" applyBorder="1" applyAlignment="1">
      <alignment horizontal="center" vertical="center" wrapText="1"/>
    </xf>
    <xf numFmtId="0" fontId="34" fillId="0" borderId="32" xfId="6" applyFont="1" applyBorder="1" applyAlignment="1">
      <alignment vertical="center" wrapText="1"/>
    </xf>
    <xf numFmtId="0" fontId="27" fillId="0" borderId="48" xfId="0" applyFont="1" applyBorder="1" applyAlignment="1">
      <alignment vertical="center" wrapText="1"/>
    </xf>
    <xf numFmtId="0" fontId="27" fillId="0" borderId="35" xfId="0" applyFont="1" applyBorder="1" applyAlignment="1">
      <alignment vertical="center" wrapText="1"/>
    </xf>
    <xf numFmtId="0" fontId="34" fillId="19" borderId="32" xfId="6" applyFont="1" applyFill="1" applyBorder="1" applyAlignment="1">
      <alignment horizontal="center" vertical="center" wrapText="1"/>
    </xf>
    <xf numFmtId="0" fontId="34" fillId="19" borderId="35" xfId="6" applyFont="1" applyFill="1" applyBorder="1" applyAlignment="1">
      <alignment horizontal="center" vertical="center" wrapText="1"/>
    </xf>
    <xf numFmtId="0" fontId="34" fillId="19" borderId="25" xfId="6" applyFont="1" applyFill="1" applyBorder="1" applyAlignment="1">
      <alignment horizontal="center" vertical="center"/>
    </xf>
    <xf numFmtId="0" fontId="34" fillId="19" borderId="28" xfId="6" applyFont="1" applyFill="1" applyBorder="1" applyAlignment="1">
      <alignment horizontal="center" vertical="center"/>
    </xf>
    <xf numFmtId="0" fontId="3" fillId="0" borderId="11" xfId="6" applyFont="1" applyBorder="1" applyAlignment="1">
      <alignment horizontal="center" vertical="center" textRotation="255"/>
    </xf>
    <xf numFmtId="0" fontId="3" fillId="0" borderId="5" xfId="6" applyFont="1" applyBorder="1" applyAlignment="1">
      <alignment horizontal="center" vertical="center" textRotation="255"/>
    </xf>
    <xf numFmtId="0" fontId="34" fillId="19" borderId="10" xfId="6" applyFont="1" applyFill="1" applyBorder="1" applyAlignment="1">
      <alignment horizontal="center" vertical="center" wrapText="1"/>
    </xf>
    <xf numFmtId="0" fontId="34" fillId="19" borderId="5" xfId="6" applyFont="1" applyFill="1" applyBorder="1" applyAlignment="1">
      <alignment horizontal="center" vertical="center" wrapText="1"/>
    </xf>
    <xf numFmtId="0" fontId="34" fillId="19" borderId="30" xfId="6" applyFont="1" applyFill="1" applyBorder="1" applyAlignment="1">
      <alignment horizontal="center" vertical="center" wrapText="1"/>
    </xf>
    <xf numFmtId="0" fontId="34" fillId="19" borderId="33" xfId="6" applyFont="1" applyFill="1" applyBorder="1" applyAlignment="1">
      <alignment horizontal="center" vertical="center" wrapText="1"/>
    </xf>
    <xf numFmtId="0" fontId="34" fillId="19" borderId="31" xfId="6" applyFont="1" applyFill="1" applyBorder="1" applyAlignment="1">
      <alignment horizontal="center" vertical="center" wrapText="1"/>
    </xf>
    <xf numFmtId="0" fontId="34" fillId="19" borderId="34" xfId="6" applyFont="1" applyFill="1" applyBorder="1" applyAlignment="1">
      <alignment horizontal="center" vertical="center" wrapText="1"/>
    </xf>
    <xf numFmtId="0" fontId="26" fillId="19" borderId="31" xfId="6" applyFont="1" applyFill="1" applyBorder="1" applyAlignment="1">
      <alignment vertical="center" textRotation="255" wrapText="1"/>
    </xf>
    <xf numFmtId="0" fontId="26" fillId="19" borderId="34" xfId="6" applyFont="1" applyFill="1" applyBorder="1" applyAlignment="1">
      <alignment vertical="center" textRotation="255" wrapText="1"/>
    </xf>
    <xf numFmtId="0" fontId="34" fillId="0" borderId="40" xfId="6" applyFont="1" applyFill="1" applyBorder="1" applyAlignment="1">
      <alignment horizontal="left" vertical="top" wrapText="1"/>
    </xf>
    <xf numFmtId="0" fontId="34" fillId="0" borderId="49" xfId="6" applyFont="1" applyFill="1" applyBorder="1" applyAlignment="1">
      <alignment horizontal="left" vertical="top" wrapText="1"/>
    </xf>
    <xf numFmtId="0" fontId="34" fillId="0" borderId="9" xfId="6" applyFont="1" applyFill="1" applyBorder="1" applyAlignment="1">
      <alignment horizontal="left" vertical="top" wrapText="1"/>
    </xf>
    <xf numFmtId="0" fontId="34" fillId="0" borderId="28" xfId="6" applyFont="1" applyFill="1" applyBorder="1" applyAlignment="1">
      <alignment horizontal="left" vertical="top" wrapText="1"/>
    </xf>
    <xf numFmtId="0" fontId="34" fillId="0" borderId="7" xfId="6" applyFont="1" applyFill="1" applyBorder="1" applyAlignment="1">
      <alignment horizontal="left" vertical="top" wrapText="1"/>
    </xf>
    <xf numFmtId="0" fontId="34" fillId="0" borderId="32" xfId="6" applyFont="1" applyFill="1" applyBorder="1" applyAlignment="1">
      <alignment horizontal="center" vertical="center" wrapText="1"/>
    </xf>
    <xf numFmtId="0" fontId="34" fillId="0" borderId="48" xfId="6" applyFont="1" applyFill="1" applyBorder="1" applyAlignment="1">
      <alignment horizontal="center" vertical="center" wrapText="1"/>
    </xf>
    <xf numFmtId="0" fontId="34" fillId="0" borderId="35" xfId="6" applyFont="1" applyFill="1" applyBorder="1" applyAlignment="1">
      <alignment horizontal="center" vertical="center" wrapText="1"/>
    </xf>
    <xf numFmtId="0" fontId="3" fillId="0" borderId="20" xfId="7" applyFont="1" applyBorder="1" applyAlignment="1">
      <alignment horizontal="left" vertical="top" wrapText="1"/>
    </xf>
    <xf numFmtId="0" fontId="3" fillId="0" borderId="0" xfId="7" applyFont="1" applyBorder="1" applyAlignment="1">
      <alignment horizontal="left" vertical="top" wrapText="1"/>
    </xf>
    <xf numFmtId="0" fontId="3" fillId="0" borderId="29" xfId="7" applyFont="1" applyBorder="1" applyAlignment="1">
      <alignment horizontal="left" vertical="top" wrapText="1"/>
    </xf>
    <xf numFmtId="0" fontId="3" fillId="0" borderId="45" xfId="7" applyFont="1" applyBorder="1" applyAlignment="1">
      <alignment horizontal="left" vertical="top" wrapText="1"/>
    </xf>
    <xf numFmtId="0" fontId="3" fillId="0" borderId="28" xfId="7" applyFont="1" applyBorder="1" applyAlignment="1">
      <alignment horizontal="left" vertical="top" wrapText="1"/>
    </xf>
    <xf numFmtId="0" fontId="3" fillId="0" borderId="7" xfId="7" applyFont="1" applyBorder="1" applyAlignment="1">
      <alignment horizontal="left" vertical="top" wrapText="1"/>
    </xf>
    <xf numFmtId="0" fontId="34" fillId="0" borderId="10" xfId="6" applyFont="1" applyFill="1" applyBorder="1" applyAlignment="1">
      <alignment horizontal="center" vertical="center" wrapText="1"/>
    </xf>
    <xf numFmtId="0" fontId="34" fillId="0" borderId="11" xfId="6" applyFont="1" applyFill="1" applyBorder="1" applyAlignment="1">
      <alignment horizontal="center" vertical="center" wrapText="1"/>
    </xf>
    <xf numFmtId="0" fontId="34" fillId="0" borderId="5" xfId="6" applyFont="1" applyFill="1" applyBorder="1" applyAlignment="1">
      <alignment horizontal="center" vertical="center" wrapText="1"/>
    </xf>
    <xf numFmtId="0" fontId="34" fillId="0" borderId="30" xfId="6" applyFont="1" applyFill="1" applyBorder="1" applyAlignment="1">
      <alignment horizontal="center" vertical="center" wrapText="1"/>
    </xf>
    <xf numFmtId="0" fontId="34" fillId="0" borderId="46" xfId="6" applyFont="1" applyFill="1" applyBorder="1" applyAlignment="1">
      <alignment horizontal="center" vertical="center" wrapText="1"/>
    </xf>
    <xf numFmtId="0" fontId="34" fillId="0" borderId="33" xfId="6" applyFont="1" applyFill="1" applyBorder="1" applyAlignment="1">
      <alignment horizontal="center" vertical="center" wrapText="1"/>
    </xf>
    <xf numFmtId="0" fontId="3" fillId="0" borderId="31" xfId="6" applyFont="1" applyFill="1" applyBorder="1" applyAlignment="1">
      <alignment horizontal="left" vertical="center" wrapText="1"/>
    </xf>
    <xf numFmtId="0" fontId="3" fillId="0" borderId="47" xfId="6" applyFont="1" applyFill="1" applyBorder="1" applyAlignment="1">
      <alignment horizontal="left" vertical="center" wrapText="1"/>
    </xf>
    <xf numFmtId="0" fontId="3" fillId="0" borderId="34" xfId="6" applyFont="1" applyFill="1" applyBorder="1" applyAlignment="1">
      <alignment horizontal="left" vertical="center" wrapText="1"/>
    </xf>
    <xf numFmtId="0" fontId="26" fillId="0" borderId="31" xfId="6" applyFont="1" applyFill="1" applyBorder="1" applyAlignment="1">
      <alignment horizontal="center" vertical="center" textRotation="255" wrapText="1"/>
    </xf>
    <xf numFmtId="0" fontId="26" fillId="0" borderId="47" xfId="6" applyFont="1" applyFill="1" applyBorder="1" applyAlignment="1">
      <alignment horizontal="center" vertical="center" textRotation="255" wrapText="1"/>
    </xf>
    <xf numFmtId="0" fontId="26" fillId="0" borderId="34" xfId="6" applyFont="1" applyFill="1" applyBorder="1" applyAlignment="1">
      <alignment horizontal="center" vertical="center" textRotation="255" wrapText="1"/>
    </xf>
    <xf numFmtId="0" fontId="34" fillId="0" borderId="31" xfId="6" applyFont="1" applyFill="1" applyBorder="1" applyAlignment="1">
      <alignment horizontal="center" vertical="center" wrapText="1"/>
    </xf>
    <xf numFmtId="0" fontId="34" fillId="0" borderId="47" xfId="6" applyFont="1" applyFill="1" applyBorder="1" applyAlignment="1">
      <alignment horizontal="center" vertical="center" wrapText="1"/>
    </xf>
    <xf numFmtId="0" fontId="34" fillId="0" borderId="34" xfId="6" applyFont="1" applyFill="1" applyBorder="1" applyAlignment="1">
      <alignment horizontal="center" vertical="center" wrapText="1"/>
    </xf>
    <xf numFmtId="0" fontId="12" fillId="0" borderId="0" xfId="6" applyFont="1" applyBorder="1" applyAlignment="1">
      <alignment horizontal="left" vertical="center" wrapText="1"/>
    </xf>
    <xf numFmtId="0" fontId="27" fillId="0" borderId="0" xfId="6" applyFont="1" applyBorder="1" applyAlignment="1">
      <alignment vertical="center" wrapText="1"/>
    </xf>
    <xf numFmtId="0" fontId="8" fillId="19" borderId="37" xfId="6" applyFont="1" applyFill="1" applyBorder="1" applyAlignment="1">
      <alignment horizontal="center" vertical="center" wrapText="1"/>
    </xf>
    <xf numFmtId="0" fontId="8" fillId="19" borderId="38" xfId="6" applyFont="1" applyFill="1" applyBorder="1" applyAlignment="1">
      <alignment horizontal="center" vertical="center" wrapText="1"/>
    </xf>
    <xf numFmtId="0" fontId="64" fillId="0" borderId="14" xfId="0" applyFont="1" applyFill="1" applyBorder="1" applyAlignment="1" applyProtection="1">
      <alignment horizontal="left" vertical="top" wrapText="1"/>
      <protection locked="0"/>
    </xf>
    <xf numFmtId="0" fontId="64" fillId="0" borderId="8" xfId="0" applyFont="1" applyFill="1" applyBorder="1" applyAlignment="1" applyProtection="1">
      <alignment horizontal="left" vertical="top" wrapText="1"/>
      <protection locked="0"/>
    </xf>
    <xf numFmtId="0" fontId="57" fillId="0" borderId="14" xfId="0" applyFont="1" applyBorder="1" applyAlignment="1">
      <alignment horizontal="left" vertical="top" wrapText="1"/>
    </xf>
    <xf numFmtId="0" fontId="57" fillId="0" borderId="8" xfId="0" applyFont="1" applyBorder="1" applyAlignment="1">
      <alignment horizontal="left" vertical="top" wrapText="1"/>
    </xf>
    <xf numFmtId="0" fontId="20" fillId="11" borderId="22" xfId="0" applyFont="1" applyFill="1" applyBorder="1" applyAlignment="1" applyProtection="1">
      <alignment horizontal="center" vertical="center"/>
      <protection locked="0"/>
    </xf>
    <xf numFmtId="0" fontId="20" fillId="11" borderId="23" xfId="0" applyFont="1" applyFill="1" applyBorder="1" applyAlignment="1" applyProtection="1">
      <alignment horizontal="center" vertical="center"/>
      <protection locked="0"/>
    </xf>
  </cellXfs>
  <cellStyles count="8">
    <cellStyle name="ハイパーリンク" xfId="1" builtinId="8"/>
    <cellStyle name="ハイパーリンク 2" xfId="2" xr:uid="{00000000-0005-0000-0000-000001000000}"/>
    <cellStyle name="桁区切り 2" xfId="3" xr:uid="{00000000-0005-0000-0000-000002000000}"/>
    <cellStyle name="標準" xfId="0" builtinId="0"/>
    <cellStyle name="標準 2" xfId="4" xr:uid="{00000000-0005-0000-0000-000004000000}"/>
    <cellStyle name="標準 2 2" xfId="6" xr:uid="{00000000-0005-0000-0000-000005000000}"/>
    <cellStyle name="標準 3" xfId="5" xr:uid="{00000000-0005-0000-0000-000006000000}"/>
    <cellStyle name="標準 4" xfId="7" xr:uid="{00000000-0005-0000-0000-000007000000}"/>
  </cellStyles>
  <dxfs count="27">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
      <font>
        <color theme="0"/>
      </font>
    </dxf>
    <dxf>
      <fill>
        <patternFill>
          <bgColor theme="0" tint="-0.34998626667073579"/>
        </patternFill>
      </fill>
    </dxf>
  </dxfs>
  <tableStyles count="0" defaultTableStyle="TableStyleMedium9" defaultPivotStyle="PivotStyleLight16"/>
  <colors>
    <mruColors>
      <color rgb="FF66FF99"/>
      <color rgb="FFFFCCFF"/>
      <color rgb="FFFFFF99"/>
      <color rgb="FF66FF66"/>
      <color rgb="FF00FFFF"/>
      <color rgb="FFFF00FF"/>
      <color rgb="FFFF66FF"/>
      <color rgb="FFFFCC99"/>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4</xdr:col>
      <xdr:colOff>225137</xdr:colOff>
      <xdr:row>1</xdr:row>
      <xdr:rowOff>0</xdr:rowOff>
    </xdr:from>
    <xdr:ext cx="7816684" cy="2840181"/>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242955" y="536864"/>
          <a:ext cx="7816684" cy="28401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b="1">
              <a:solidFill>
                <a:srgbClr val="FF0000"/>
              </a:solidFill>
            </a:rPr>
            <a:t>入力手順</a:t>
          </a:r>
          <a:endParaRPr kumimoji="1" lang="en-US" altLang="ja-JP" sz="2000" b="1">
            <a:solidFill>
              <a:srgbClr val="FF0000"/>
            </a:solidFill>
          </a:endParaRPr>
        </a:p>
        <a:p>
          <a:r>
            <a:rPr kumimoji="1" lang="en-US" altLang="ja-JP" sz="1400" b="1">
              <a:latin typeface="+mn-ea"/>
              <a:ea typeface="+mn-ea"/>
            </a:rPr>
            <a:t>(1)</a:t>
          </a:r>
          <a:r>
            <a:rPr kumimoji="1" lang="ja-JP" altLang="en-US" sz="1400" b="1">
              <a:latin typeface="+mn-ea"/>
              <a:ea typeface="+mn-ea"/>
            </a:rPr>
            <a:t> ①「教育事務所名」を入力する。</a:t>
          </a:r>
          <a:r>
            <a:rPr kumimoji="1" lang="ja-JP" altLang="en-US" sz="1400" b="0">
              <a:latin typeface="+mn-ea"/>
              <a:ea typeface="+mn-ea"/>
            </a:rPr>
            <a:t>（入力セル右下</a:t>
          </a:r>
          <a:r>
            <a:rPr kumimoji="1" lang="ja-JP" altLang="en-US" sz="1400" b="1">
              <a:solidFill>
                <a:sysClr val="windowText" lastClr="000000"/>
              </a:solidFill>
              <a:latin typeface="+mn-ea"/>
              <a:ea typeface="+mn-ea"/>
            </a:rPr>
            <a:t>▽</a:t>
          </a:r>
          <a:r>
            <a:rPr kumimoji="1" lang="ja-JP" altLang="en-US" sz="1400" b="0">
              <a:latin typeface="+mn-ea"/>
              <a:ea typeface="+mn-ea"/>
            </a:rPr>
            <a:t>をクリック→該当事務所を選択</a:t>
          </a:r>
          <a:endParaRPr kumimoji="1" lang="en-US" altLang="ja-JP" sz="1400" b="0">
            <a:latin typeface="+mn-ea"/>
            <a:ea typeface="+mn-ea"/>
          </a:endParaRPr>
        </a:p>
        <a:p>
          <a:r>
            <a:rPr kumimoji="1" lang="en-US" altLang="ja-JP" sz="1400" b="0">
              <a:latin typeface="+mn-ea"/>
              <a:ea typeface="+mn-ea"/>
            </a:rPr>
            <a:t>                                                   </a:t>
          </a:r>
          <a:r>
            <a:rPr kumimoji="1" lang="ja-JP" altLang="en-US" sz="1400" b="0">
              <a:latin typeface="+mn-ea"/>
              <a:ea typeface="+mn-ea"/>
            </a:rPr>
            <a:t>私立幼稚園・</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私立</a:t>
          </a:r>
          <a:r>
            <a:rPr kumimoji="1" lang="ja-JP" altLang="en-US" sz="1400" b="0">
              <a:latin typeface="+mn-ea"/>
              <a:ea typeface="+mn-ea"/>
            </a:rPr>
            <a:t>認定こども園は入力不要）</a:t>
          </a:r>
          <a:endParaRPr kumimoji="1" lang="en-US" altLang="ja-JP" sz="1400" b="0">
            <a:latin typeface="+mn-ea"/>
            <a:ea typeface="+mn-ea"/>
          </a:endParaRPr>
        </a:p>
        <a:p>
          <a:r>
            <a:rPr kumimoji="1" lang="en-US" altLang="ja-JP" sz="1400" b="1">
              <a:latin typeface="+mn-ea"/>
              <a:ea typeface="+mn-ea"/>
            </a:rPr>
            <a:t>(2)</a:t>
          </a:r>
          <a:r>
            <a:rPr kumimoji="1" lang="ja-JP" altLang="en-US" sz="1400" b="1">
              <a:latin typeface="+mn-ea"/>
              <a:ea typeface="+mn-ea"/>
            </a:rPr>
            <a:t> ②「市町村名」を入力する。</a:t>
          </a:r>
          <a:r>
            <a:rPr kumimoji="1" lang="ja-JP" altLang="en-US" sz="1400" b="0">
              <a:latin typeface="+mn-ea"/>
              <a:ea typeface="+mn-ea"/>
            </a:rPr>
            <a:t>（○○市）</a:t>
          </a:r>
          <a:endParaRPr kumimoji="1" lang="en-US" altLang="ja-JP" sz="1400" b="0">
            <a:latin typeface="+mn-ea"/>
            <a:ea typeface="+mn-ea"/>
          </a:endParaRPr>
        </a:p>
        <a:p>
          <a:r>
            <a:rPr kumimoji="1" lang="en-US" altLang="ja-JP" sz="1400" b="1">
              <a:latin typeface="+mn-ea"/>
              <a:ea typeface="+mn-ea"/>
            </a:rPr>
            <a:t>(3)</a:t>
          </a:r>
          <a:r>
            <a:rPr kumimoji="1" lang="ja-JP" altLang="en-US" sz="1400" b="1">
              <a:latin typeface="+mn-ea"/>
              <a:ea typeface="+mn-ea"/>
            </a:rPr>
            <a:t> ③「学校（園）名」を入力する。</a:t>
          </a:r>
          <a:r>
            <a:rPr kumimoji="1" lang="ja-JP" altLang="en-US" sz="1400" b="0">
              <a:latin typeface="+mn-ea"/>
              <a:ea typeface="+mn-ea"/>
            </a:rPr>
            <a:t>（○○立○○○学校（園））</a:t>
          </a:r>
          <a:endParaRPr kumimoji="1" lang="en-US" altLang="ja-JP" sz="1400" b="0">
            <a:latin typeface="+mn-ea"/>
            <a:ea typeface="+mn-ea"/>
          </a:endParaRPr>
        </a:p>
        <a:p>
          <a:r>
            <a:rPr kumimoji="1" lang="en-US" altLang="ja-JP" sz="1400" b="1">
              <a:latin typeface="+mn-ea"/>
              <a:ea typeface="+mn-ea"/>
            </a:rPr>
            <a:t>(4)</a:t>
          </a:r>
          <a:r>
            <a:rPr kumimoji="1" lang="ja-JP" altLang="en-US" sz="1400" b="1">
              <a:latin typeface="+mn-ea"/>
              <a:ea typeface="+mn-ea"/>
            </a:rPr>
            <a:t> ④「研修番号」を入力する。</a:t>
          </a:r>
          <a:r>
            <a:rPr kumimoji="1" lang="ja-JP" altLang="en-US" sz="1400" b="0">
              <a:latin typeface="+mn-ea"/>
              <a:ea typeface="+mn-ea"/>
            </a:rPr>
            <a:t>（「目次」シート参照）</a:t>
          </a:r>
          <a:endParaRPr kumimoji="1" lang="en-US" altLang="ja-JP" sz="1400" b="1">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tx1"/>
              </a:solidFill>
              <a:effectLst/>
              <a:latin typeface="+mn-ea"/>
              <a:ea typeface="+mn-ea"/>
              <a:cs typeface="+mn-cs"/>
            </a:rPr>
            <a:t>(5)</a:t>
          </a:r>
          <a:r>
            <a:rPr kumimoji="1" lang="ja-JP" altLang="en-US" sz="1400" b="1">
              <a:solidFill>
                <a:schemeClr val="tx1"/>
              </a:solidFill>
              <a:effectLst/>
              <a:latin typeface="+mn-ea"/>
              <a:ea typeface="+mn-ea"/>
              <a:cs typeface="+mn-cs"/>
            </a:rPr>
            <a:t> 「入力例」「留意事項」シートを参考に，必要事項を入力する。</a:t>
          </a:r>
          <a:endParaRPr kumimoji="1" lang="en-US" altLang="ja-JP" sz="1400" b="1">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mn-ea"/>
              <a:ea typeface="+mn-ea"/>
              <a:cs typeface="+mn-cs"/>
            </a:rPr>
            <a:t>　　　　</a:t>
          </a:r>
          <a:r>
            <a:rPr kumimoji="1" lang="en-US" altLang="ja-JP" sz="1400" b="0">
              <a:solidFill>
                <a:schemeClr val="tx1"/>
              </a:solidFill>
              <a:effectLst/>
              <a:latin typeface="+mn-ea"/>
              <a:ea typeface="+mn-ea"/>
              <a:cs typeface="+mn-cs"/>
            </a:rPr>
            <a:t>※</a:t>
          </a:r>
          <a:r>
            <a:rPr kumimoji="1" lang="ja-JP" altLang="en-US" sz="1400" b="0">
              <a:solidFill>
                <a:schemeClr val="tx1"/>
              </a:solidFill>
              <a:effectLst/>
              <a:latin typeface="+mn-ea"/>
              <a:ea typeface="+mn-ea"/>
              <a:cs typeface="+mn-cs"/>
            </a:rPr>
            <a:t>１　</a:t>
          </a:r>
          <a:r>
            <a:rPr lang="ja-JP" altLang="en-US" sz="1400" b="1" i="0">
              <a:solidFill>
                <a:srgbClr val="FF0000"/>
              </a:solidFill>
              <a:effectLst/>
              <a:latin typeface="+mn-ea"/>
              <a:ea typeface="+mn-ea"/>
              <a:cs typeface="+mn-cs"/>
            </a:rPr>
            <a:t>グレーの色がついたセル</a:t>
          </a:r>
          <a:r>
            <a:rPr lang="ja-JP" altLang="en-US" sz="1400" b="0" i="0">
              <a:solidFill>
                <a:schemeClr val="tx1"/>
              </a:solidFill>
              <a:effectLst/>
              <a:latin typeface="+mn-ea"/>
              <a:ea typeface="+mn-ea"/>
              <a:cs typeface="+mn-cs"/>
            </a:rPr>
            <a:t>は入力不要</a:t>
          </a:r>
          <a:endParaRPr lang="en-US" altLang="ja-JP" sz="1400" b="0" i="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a:solidFill>
                <a:schemeClr val="tx1"/>
              </a:solidFill>
              <a:effectLst/>
              <a:latin typeface="+mn-ea"/>
              <a:ea typeface="+mn-ea"/>
              <a:cs typeface="+mn-cs"/>
            </a:rPr>
            <a:t>　　　　</a:t>
          </a:r>
          <a:r>
            <a:rPr lang="en-US" altLang="ja-JP" sz="1400" b="0" i="0">
              <a:solidFill>
                <a:schemeClr val="tx1"/>
              </a:solidFill>
              <a:effectLst/>
              <a:latin typeface="+mn-ea"/>
              <a:ea typeface="+mn-ea"/>
              <a:cs typeface="+mn-cs"/>
            </a:rPr>
            <a:t>※</a:t>
          </a:r>
          <a:r>
            <a:rPr lang="ja-JP" altLang="en-US" sz="1400" b="0" i="0">
              <a:solidFill>
                <a:schemeClr val="tx1"/>
              </a:solidFill>
              <a:effectLst/>
              <a:latin typeface="+mn-ea"/>
              <a:ea typeface="+mn-ea"/>
              <a:cs typeface="+mn-cs"/>
            </a:rPr>
            <a:t>２　</a:t>
          </a:r>
          <a:r>
            <a:rPr lang="ja-JP" altLang="en-US" sz="1400" b="1" i="0">
              <a:solidFill>
                <a:srgbClr val="FF0000"/>
              </a:solidFill>
              <a:effectLst/>
              <a:latin typeface="+mn-ea"/>
              <a:ea typeface="+mn-ea"/>
              <a:cs typeface="+mn-cs"/>
            </a:rPr>
            <a:t>セル右下▽が出る項目</a:t>
          </a:r>
          <a:r>
            <a:rPr lang="ja-JP" altLang="en-US" sz="1400" b="0" i="0">
              <a:solidFill>
                <a:schemeClr val="tx1"/>
              </a:solidFill>
              <a:effectLst/>
              <a:latin typeface="+mn-ea"/>
              <a:ea typeface="+mn-ea"/>
              <a:cs typeface="+mn-cs"/>
            </a:rPr>
            <a:t>は，リストから該当名称を選択</a:t>
          </a:r>
          <a:endParaRPr kumimoji="1" lang="en-US" altLang="ja-JP" sz="14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n-ea"/>
              <a:ea typeface="+mn-ea"/>
              <a:cs typeface="+mn-cs"/>
            </a:rPr>
            <a:t>　　　　</a:t>
          </a: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３　</a:t>
          </a:r>
          <a:r>
            <a:rPr kumimoji="1" lang="ja-JP" altLang="en-US" sz="1400" b="1">
              <a:solidFill>
                <a:srgbClr val="FF0000"/>
              </a:solidFill>
              <a:effectLst/>
              <a:latin typeface="+mn-ea"/>
              <a:ea typeface="+mn-ea"/>
              <a:cs typeface="+mn-cs"/>
            </a:rPr>
            <a:t>リストにない言葉を入力したい場合</a:t>
          </a:r>
          <a:r>
            <a:rPr kumimoji="1" lang="ja-JP" altLang="en-US" sz="1400">
              <a:solidFill>
                <a:schemeClr val="tx1"/>
              </a:solidFill>
              <a:effectLst/>
              <a:latin typeface="+mn-ea"/>
              <a:ea typeface="+mn-ea"/>
              <a:cs typeface="+mn-cs"/>
            </a:rPr>
            <a:t>は，セル内の関数を削除して入力する。　</a:t>
          </a:r>
          <a:endParaRPr lang="ja-JP" altLang="ja-JP" sz="1400">
            <a:effectLst/>
            <a:latin typeface="+mn-ea"/>
            <a:ea typeface="+mn-ea"/>
          </a:endParaRPr>
        </a:p>
        <a:p>
          <a:r>
            <a:rPr kumimoji="0" lang="en-US" altLang="ja-JP" sz="1400" b="1" i="0" u="none" strike="noStrike">
              <a:solidFill>
                <a:schemeClr val="tx1"/>
              </a:solidFill>
              <a:effectLst/>
              <a:latin typeface="+mn-ea"/>
              <a:ea typeface="+mn-ea"/>
              <a:cs typeface="+mn-cs"/>
            </a:rPr>
            <a:t>(6)</a:t>
          </a:r>
          <a:r>
            <a:rPr kumimoji="0" lang="ja-JP" altLang="en-US" sz="1400" b="1" i="0" u="none" strike="noStrike">
              <a:solidFill>
                <a:schemeClr val="tx1"/>
              </a:solidFill>
              <a:effectLst/>
              <a:latin typeface="+mn-ea"/>
              <a:ea typeface="+mn-ea"/>
              <a:cs typeface="+mn-cs"/>
            </a:rPr>
            <a:t> ファイル名の（　　　　）内に所属名を入力し，保存する。</a:t>
          </a:r>
          <a:endParaRPr kumimoji="0" lang="en-US" altLang="ja-JP" sz="1400" b="1" i="0" u="none" strike="noStrike">
            <a:solidFill>
              <a:schemeClr val="tx1"/>
            </a:solidFill>
            <a:effectLst/>
            <a:latin typeface="+mn-ea"/>
            <a:ea typeface="+mn-ea"/>
            <a:cs typeface="+mn-cs"/>
          </a:endParaRPr>
        </a:p>
        <a:p>
          <a:endParaRPr kumimoji="0" lang="en-US" altLang="ja-JP" sz="1400" b="1" i="0" u="none" strike="noStrike">
            <a:solidFill>
              <a:schemeClr val="tx1"/>
            </a:solidFill>
            <a:effectLst/>
            <a:latin typeface="+mn-lt"/>
            <a:ea typeface="+mn-ea"/>
            <a:cs typeface="+mn-cs"/>
          </a:endParaRPr>
        </a:p>
      </xdr:txBody>
    </xdr:sp>
    <xdr:clientData/>
  </xdr:oneCellAnchor>
  <xdr:oneCellAnchor>
    <xdr:from>
      <xdr:col>12</xdr:col>
      <xdr:colOff>1011943</xdr:colOff>
      <xdr:row>1</xdr:row>
      <xdr:rowOff>192474</xdr:rowOff>
    </xdr:from>
    <xdr:ext cx="8145425" cy="1929764"/>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3310890" y="727211"/>
          <a:ext cx="8145425" cy="1929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a:latin typeface="ＭＳ 明朝" panose="02020609040205080304" pitchFamily="17" charset="-128"/>
              <a:ea typeface="ＭＳ 明朝" panose="02020609040205080304" pitchFamily="17" charset="-128"/>
            </a:rPr>
            <a:t>■小・中・義務教育学校→市町村教委→教育事務所→総合教育センター</a:t>
          </a:r>
        </a:p>
        <a:p>
          <a:endParaRPr kumimoji="1" lang="en-US" altLang="ja-JP" sz="1800">
            <a:latin typeface="ＭＳ 明朝" panose="02020609040205080304" pitchFamily="17" charset="-128"/>
            <a:ea typeface="ＭＳ 明朝" panose="02020609040205080304" pitchFamily="17" charset="-128"/>
          </a:endParaRPr>
        </a:p>
        <a:p>
          <a:r>
            <a:rPr kumimoji="1" lang="ja-JP" altLang="en-US" sz="1800">
              <a:latin typeface="ＭＳ 明朝" panose="02020609040205080304" pitchFamily="17" charset="-128"/>
              <a:ea typeface="ＭＳ 明朝" panose="02020609040205080304" pitchFamily="17" charset="-128"/>
            </a:rPr>
            <a:t>■私立幼稚園・私立幼稚園型認定こども園</a:t>
          </a:r>
        </a:p>
        <a:p>
          <a:r>
            <a:rPr kumimoji="1" lang="ja-JP" altLang="en-US" sz="1800">
              <a:latin typeface="ＭＳ 明朝" panose="02020609040205080304" pitchFamily="17" charset="-128"/>
              <a:ea typeface="ＭＳ 明朝" panose="02020609040205080304" pitchFamily="17" charset="-128"/>
            </a:rPr>
            <a:t>　　　　　　　　　　　→県民文化局→総合教育センター</a:t>
          </a:r>
          <a:endParaRPr kumimoji="1" lang="en-US" altLang="ja-JP" sz="1800">
            <a:latin typeface="ＭＳ 明朝" panose="02020609040205080304" pitchFamily="17" charset="-128"/>
            <a:ea typeface="ＭＳ 明朝" panose="02020609040205080304" pitchFamily="17" charset="-128"/>
          </a:endParaRPr>
        </a:p>
        <a:p>
          <a:r>
            <a:rPr kumimoji="1" lang="ja-JP" altLang="en-US" sz="18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■私立幼保連携型認定こども園</a:t>
          </a:r>
          <a:endParaRPr kumimoji="1" lang="en-US" altLang="ja-JP" sz="18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r>
            <a:rPr kumimoji="1" lang="ja-JP" altLang="en-US" sz="18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→市町村部局→福祉局→総合教育センター</a:t>
          </a:r>
        </a:p>
        <a:p>
          <a:endParaRPr kumimoji="1" lang="ja-JP" altLang="en-US" sz="1800">
            <a:latin typeface="ＭＳ 明朝" panose="02020609040205080304" pitchFamily="17" charset="-128"/>
            <a:ea typeface="ＭＳ 明朝" panose="02020609040205080304" pitchFamily="17" charset="-128"/>
          </a:endParaRPr>
        </a:p>
      </xdr:txBody>
    </xdr:sp>
    <xdr:clientData/>
  </xdr:oneCellAnchor>
  <xdr:oneCellAnchor>
    <xdr:from>
      <xdr:col>0</xdr:col>
      <xdr:colOff>111702</xdr:colOff>
      <xdr:row>0</xdr:row>
      <xdr:rowOff>1</xdr:rowOff>
    </xdr:from>
    <xdr:ext cx="12894254" cy="392415"/>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1702" y="1"/>
          <a:ext cx="1289425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800" b="1">
              <a:latin typeface="+mj-ea"/>
              <a:ea typeface="+mj-ea"/>
            </a:rPr>
            <a:t>【</a:t>
          </a:r>
          <a:r>
            <a:rPr kumimoji="1" lang="ja-JP" altLang="en-US" sz="1800" b="1">
              <a:latin typeface="+mj-ea"/>
              <a:ea typeface="+mj-ea"/>
            </a:rPr>
            <a:t>様式２</a:t>
          </a:r>
          <a:r>
            <a:rPr kumimoji="1" lang="en-US" altLang="ja-JP" sz="1800" b="1">
              <a:latin typeface="+mj-ea"/>
              <a:ea typeface="+mj-ea"/>
            </a:rPr>
            <a:t>】</a:t>
          </a:r>
          <a:r>
            <a:rPr kumimoji="1" lang="ja-JP" altLang="en-US" sz="1800" b="1">
              <a:latin typeface="+mj-ea"/>
              <a:ea typeface="+mj-ea"/>
            </a:rPr>
            <a:t>　令和３年度</a:t>
          </a:r>
          <a:r>
            <a:rPr kumimoji="1" lang="ja-JP" altLang="en-US" sz="1800" b="1" baseline="0">
              <a:latin typeface="+mj-ea"/>
              <a:ea typeface="+mj-ea"/>
            </a:rPr>
            <a:t> </a:t>
          </a:r>
          <a:r>
            <a:rPr kumimoji="1" lang="ja-JP" altLang="en-US" sz="1800" b="1">
              <a:latin typeface="+mj-ea"/>
              <a:ea typeface="+mj-ea"/>
            </a:rPr>
            <a:t>中堅教諭等資質向上研修対象者・参加者名簿　（小・中・義務教育学校</a:t>
          </a:r>
          <a:r>
            <a:rPr kumimoji="1" lang="en-US" altLang="ja-JP" sz="1800" b="1">
              <a:latin typeface="+mj-ea"/>
              <a:ea typeface="+mj-ea"/>
            </a:rPr>
            <a:t>,</a:t>
          </a:r>
          <a:r>
            <a:rPr kumimoji="1" lang="en-US" altLang="ja-JP" sz="1800" b="1" baseline="0">
              <a:latin typeface="+mj-ea"/>
              <a:ea typeface="+mj-ea"/>
            </a:rPr>
            <a:t> </a:t>
          </a:r>
          <a:r>
            <a:rPr kumimoji="1" lang="ja-JP" altLang="en-US" sz="1800" b="1">
              <a:latin typeface="+mj-ea"/>
              <a:ea typeface="+mj-ea"/>
            </a:rPr>
            <a:t>私立幼稚園・私立認定こども園）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252556</xdr:colOff>
      <xdr:row>11</xdr:row>
      <xdr:rowOff>85605</xdr:rowOff>
    </xdr:from>
    <xdr:ext cx="3990399" cy="2027213"/>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5121465" y="6943605"/>
          <a:ext cx="3990399" cy="2027213"/>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solidFill>
                <a:schemeClr val="tx1"/>
              </a:solidFill>
              <a:effectLst/>
              <a:latin typeface="+mn-lt"/>
              <a:ea typeface="+mn-ea"/>
              <a:cs typeface="+mn-cs"/>
            </a:rPr>
            <a:t>　中堅教諭等資質向上研修</a:t>
          </a:r>
          <a:r>
            <a:rPr kumimoji="1" lang="en-US" altLang="ja-JP" sz="1200" b="1">
              <a:solidFill>
                <a:schemeClr val="tx1"/>
              </a:solidFill>
              <a:effectLst/>
              <a:latin typeface="+mn-lt"/>
              <a:ea typeface="+mn-ea"/>
              <a:cs typeface="+mn-cs"/>
            </a:rPr>
            <a:t>【</a:t>
          </a:r>
          <a:r>
            <a:rPr kumimoji="1" lang="ja-JP" altLang="en-US" sz="1200" b="1">
              <a:solidFill>
                <a:schemeClr val="tx1"/>
              </a:solidFill>
              <a:effectLst/>
              <a:latin typeface="+mn-lt"/>
              <a:ea typeface="+mn-ea"/>
              <a:cs typeface="+mn-cs"/>
            </a:rPr>
            <a:t>前期</a:t>
          </a:r>
          <a:r>
            <a:rPr kumimoji="1" lang="en-US" altLang="ja-JP" sz="1200" b="1">
              <a:solidFill>
                <a:schemeClr val="tx1"/>
              </a:solidFill>
              <a:effectLst/>
              <a:latin typeface="+mn-lt"/>
              <a:ea typeface="+mn-ea"/>
              <a:cs typeface="+mn-cs"/>
            </a:rPr>
            <a:t>】</a:t>
          </a:r>
          <a:r>
            <a:rPr kumimoji="1" lang="ja-JP" altLang="en-US" sz="1200" b="1">
              <a:solidFill>
                <a:schemeClr val="tx1"/>
              </a:solidFill>
              <a:effectLst/>
              <a:latin typeface="+mn-lt"/>
              <a:ea typeface="+mn-ea"/>
              <a:cs typeface="+mn-cs"/>
            </a:rPr>
            <a:t>・</a:t>
          </a:r>
          <a:r>
            <a:rPr kumimoji="1" lang="en-US" altLang="ja-JP" sz="1200" b="1">
              <a:solidFill>
                <a:schemeClr val="tx1"/>
              </a:solidFill>
              <a:effectLst/>
              <a:latin typeface="+mn-lt"/>
              <a:ea typeface="+mn-ea"/>
              <a:cs typeface="+mn-cs"/>
            </a:rPr>
            <a:t>【</a:t>
          </a:r>
          <a:r>
            <a:rPr kumimoji="1" lang="ja-JP" altLang="en-US" sz="1200" b="1">
              <a:solidFill>
                <a:schemeClr val="tx1"/>
              </a:solidFill>
              <a:effectLst/>
              <a:latin typeface="+mn-lt"/>
              <a:ea typeface="+mn-ea"/>
              <a:cs typeface="+mn-cs"/>
            </a:rPr>
            <a:t>後期</a:t>
          </a:r>
          <a:r>
            <a:rPr kumimoji="1" lang="en-US" altLang="ja-JP" sz="1200" b="1">
              <a:solidFill>
                <a:schemeClr val="tx1"/>
              </a:solidFill>
              <a:effectLst/>
              <a:latin typeface="+mn-lt"/>
              <a:ea typeface="+mn-ea"/>
              <a:cs typeface="+mn-cs"/>
            </a:rPr>
            <a:t>】</a:t>
          </a:r>
        </a:p>
        <a:p>
          <a:r>
            <a:rPr kumimoji="1" lang="ja-JP" altLang="ja-JP" sz="1200">
              <a:solidFill>
                <a:schemeClr val="tx1"/>
              </a:solidFill>
              <a:effectLst/>
              <a:latin typeface="+mn-lt"/>
              <a:ea typeface="+mn-ea"/>
              <a:cs typeface="+mn-cs"/>
            </a:rPr>
            <a:t>■備考への符号</a:t>
          </a:r>
          <a:endParaRPr lang="ja-JP" altLang="ja-JP" sz="1200">
            <a:effectLst/>
          </a:endParaRPr>
        </a:p>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△：本年度対象者だが</a:t>
          </a:r>
          <a:r>
            <a:rPr kumimoji="1" lang="ja-JP" altLang="en-US"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受講を延期する。</a:t>
          </a:r>
          <a:endParaRPr kumimoji="0" lang="en-US" altLang="ja-JP" sz="1200">
            <a:solidFill>
              <a:schemeClr val="tx1"/>
            </a:solidFill>
            <a:effectLst/>
            <a:latin typeface="+mn-lt"/>
            <a:ea typeface="+mn-ea"/>
            <a:cs typeface="+mn-cs"/>
          </a:endParaRPr>
        </a:p>
        <a:p>
          <a:r>
            <a:rPr kumimoji="0"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○：受講を延期していたが</a:t>
          </a:r>
          <a:r>
            <a:rPr kumimoji="1" lang="ja-JP" altLang="en-US"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本年度受講する。</a:t>
          </a:r>
          <a:endParaRPr lang="ja-JP" altLang="ja-JP" sz="1200">
            <a:effectLst/>
          </a:endParaRPr>
        </a:p>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　　　　　</a:t>
          </a:r>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　　　　　 </a:t>
          </a:r>
          <a:r>
            <a:rPr kumimoji="1" lang="ja-JP" altLang="en-US"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更に受講を延期する。</a:t>
          </a:r>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　　</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：他府県等での経験により対象となる，または</a:t>
          </a:r>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　　　対象外となる</a:t>
          </a:r>
          <a:r>
            <a:rPr kumimoji="1" lang="en-US" altLang="ja-JP" sz="1200">
              <a:solidFill>
                <a:schemeClr val="tx1"/>
              </a:solidFill>
              <a:effectLst/>
              <a:latin typeface="+mn-lt"/>
              <a:ea typeface="+mn-ea"/>
              <a:cs typeface="+mn-cs"/>
            </a:rPr>
            <a:t>.</a:t>
          </a:r>
          <a:endParaRPr lang="ja-JP" altLang="ja-JP" sz="1200">
            <a:effectLst/>
          </a:endParaRPr>
        </a:p>
        <a:p>
          <a:r>
            <a:rPr kumimoji="1" lang="ja-JP" altLang="ja-JP" sz="1200">
              <a:solidFill>
                <a:schemeClr val="tx1"/>
              </a:solidFill>
              <a:effectLst/>
              <a:latin typeface="+mn-lt"/>
              <a:ea typeface="+mn-ea"/>
              <a:cs typeface="+mn-cs"/>
            </a:rPr>
            <a:t>　　◆任用替え：任用替えの栄養教諭</a:t>
          </a:r>
          <a:endParaRPr lang="ja-JP" altLang="ja-JP" sz="1200">
            <a:effectLst/>
          </a:endParaRPr>
        </a:p>
        <a:p>
          <a:r>
            <a:rPr kumimoji="1" lang="ja-JP" altLang="en-US" sz="1200">
              <a:solidFill>
                <a:schemeClr val="tx1"/>
              </a:solidFill>
              <a:effectLst/>
              <a:latin typeface="+mn-lt"/>
              <a:ea typeface="+mn-ea"/>
              <a:cs typeface="+mn-cs"/>
            </a:rPr>
            <a:t>　　研修番号</a:t>
          </a:r>
          <a:r>
            <a:rPr kumimoji="1" lang="en-US" altLang="ja-JP" sz="1200">
              <a:solidFill>
                <a:schemeClr val="tx1"/>
              </a:solidFill>
              <a:effectLst/>
              <a:latin typeface="+mn-lt"/>
              <a:ea typeface="+mn-ea"/>
              <a:cs typeface="+mn-cs"/>
            </a:rPr>
            <a:t>23A</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23B</a:t>
          </a:r>
          <a:r>
            <a:rPr kumimoji="1" lang="ja-JP" altLang="en-US" sz="1200" baseline="0">
              <a:solidFill>
                <a:schemeClr val="tx1"/>
              </a:solidFill>
              <a:effectLst/>
              <a:latin typeface="+mn-lt"/>
              <a:ea typeface="+mn-ea"/>
              <a:cs typeface="+mn-cs"/>
            </a:rPr>
            <a:t>：</a:t>
          </a:r>
          <a:r>
            <a:rPr kumimoji="1" lang="ja-JP" altLang="ja-JP" sz="1200">
              <a:solidFill>
                <a:schemeClr val="tx1"/>
              </a:solidFill>
              <a:effectLst/>
              <a:latin typeface="+mn-lt"/>
              <a:ea typeface="+mn-ea"/>
              <a:cs typeface="+mn-cs"/>
            </a:rPr>
            <a:t>在職期間は栄養教諭としての期間</a:t>
          </a:r>
          <a:endParaRPr kumimoji="1" lang="en-US" altLang="ja-JP" sz="1100">
            <a:solidFill>
              <a:schemeClr val="tx1"/>
            </a:solidFill>
            <a:effectLst/>
            <a:latin typeface="+mn-lt"/>
            <a:ea typeface="+mn-ea"/>
            <a:cs typeface="+mn-cs"/>
          </a:endParaRPr>
        </a:p>
      </xdr:txBody>
    </xdr:sp>
    <xdr:clientData/>
  </xdr:oneCellAnchor>
  <xdr:twoCellAnchor>
    <xdr:from>
      <xdr:col>8</xdr:col>
      <xdr:colOff>744682</xdr:colOff>
      <xdr:row>11</xdr:row>
      <xdr:rowOff>252970</xdr:rowOff>
    </xdr:from>
    <xdr:to>
      <xdr:col>11</xdr:col>
      <xdr:colOff>17319</xdr:colOff>
      <xdr:row>12</xdr:row>
      <xdr:rowOff>242456</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flipH="1">
          <a:off x="9473046" y="7110970"/>
          <a:ext cx="2874818" cy="5956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54428</xdr:colOff>
      <xdr:row>6</xdr:row>
      <xdr:rowOff>449036</xdr:rowOff>
    </xdr:from>
    <xdr:to>
      <xdr:col>15</xdr:col>
      <xdr:colOff>1197429</xdr:colOff>
      <xdr:row>7</xdr:row>
      <xdr:rowOff>408214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920357" y="4082143"/>
          <a:ext cx="2340429" cy="517071"/>
        </a:xfrm>
        <a:prstGeom prst="rect">
          <a:avLst/>
        </a:prstGeom>
        <a:solidFill>
          <a:srgbClr val="FFFF00"/>
        </a:solidFill>
        <a:ln w="25400" cap="flat" cmpd="sng" algn="ctr">
          <a:solidFill>
            <a:srgbClr val="66FF66"/>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 を選択できるのは、小のみ</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 を選択できるのは、中のみ</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1073727</xdr:colOff>
      <xdr:row>11</xdr:row>
      <xdr:rowOff>103910</xdr:rowOff>
    </xdr:from>
    <xdr:to>
      <xdr:col>13</xdr:col>
      <xdr:colOff>496043</xdr:colOff>
      <xdr:row>11</xdr:row>
      <xdr:rowOff>471302</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1984182" y="6961910"/>
          <a:ext cx="3388179" cy="367392"/>
        </a:xfrm>
        <a:prstGeom prst="rect">
          <a:avLst/>
        </a:prstGeom>
        <a:solidFill>
          <a:srgbClr val="FFFF00"/>
        </a:solidFill>
        <a:ln w="25400" cap="flat" cmpd="sng" algn="ctr">
          <a:solidFill>
            <a:srgbClr val="66FF66"/>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校務主任や教務主任等も、主な担当学年を記入。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581025</xdr:colOff>
      <xdr:row>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8658225" y="0"/>
          <a:ext cx="381000" cy="0"/>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9</xdr:col>
      <xdr:colOff>0</xdr:colOff>
      <xdr:row>0</xdr:row>
      <xdr:rowOff>0</xdr:rowOff>
    </xdr:from>
    <xdr:to>
      <xdr:col>9</xdr:col>
      <xdr:colOff>581025</xdr:colOff>
      <xdr:row>0</xdr:row>
      <xdr:rowOff>0</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8658225" y="0"/>
          <a:ext cx="381000" cy="0"/>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2</xdr:col>
      <xdr:colOff>238125</xdr:colOff>
      <xdr:row>4</xdr:row>
      <xdr:rowOff>47625</xdr:rowOff>
    </xdr:from>
    <xdr:to>
      <xdr:col>2</xdr:col>
      <xdr:colOff>408814</xdr:colOff>
      <xdr:row>4</xdr:row>
      <xdr:rowOff>161926</xdr:rowOff>
    </xdr:to>
    <xdr:sp macro="" textlink="">
      <xdr:nvSpPr>
        <xdr:cNvPr id="4" name="WordArt 23">
          <a:extLst>
            <a:ext uri="{FF2B5EF4-FFF2-40B4-BE49-F238E27FC236}">
              <a16:creationId xmlns:a16="http://schemas.microsoft.com/office/drawing/2014/main" id="{00000000-0008-0000-0400-000004000000}"/>
            </a:ext>
          </a:extLst>
        </xdr:cNvPr>
        <xdr:cNvSpPr>
          <a:spLocks noChangeAspect="1" noChangeArrowheads="1" noChangeShapeType="1" noTextEdit="1"/>
        </xdr:cNvSpPr>
      </xdr:nvSpPr>
      <xdr:spPr bwMode="auto">
        <a:xfrm>
          <a:off x="676275" y="1200150"/>
          <a:ext cx="170689" cy="114301"/>
        </a:xfrm>
        <a:prstGeom prst="rect">
          <a:avLst/>
        </a:prstGeom>
      </xdr:spPr>
      <xdr:txBody>
        <a:bodyPr wrap="none" fromWordArt="1">
          <a:prstTxWarp prst="textPlain">
            <a:avLst>
              <a:gd name="adj" fmla="val 5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3600" b="1" i="0" u="none" strike="noStrike" kern="10" cap="none" spc="0" normalizeH="0" baseline="0" noProof="0">
              <a:ln w="12700">
                <a:solidFill>
                  <a:srgbClr val="FFFFFF"/>
                </a:solidFill>
                <a:round/>
                <a:headEnd/>
                <a:tailEnd/>
              </a:ln>
              <a:solidFill>
                <a:srgbClr val="000000"/>
              </a:solidFill>
              <a:effectLst>
                <a:outerShdw dist="35921" dir="2700000" algn="ctr" rotWithShape="0">
                  <a:srgbClr val="990000"/>
                </a:outerShdw>
              </a:effectLst>
              <a:uLnTx/>
              <a:uFillTx/>
              <a:latin typeface="HG創英角ﾎﾟｯﾌﾟ体"/>
              <a:ea typeface="HG創英角ﾎﾟｯﾌﾟ体"/>
            </a:rPr>
            <a:t>eL</a:t>
          </a:r>
          <a:endParaRPr kumimoji="0" lang="ja-JP" altLang="en-US" sz="3600" b="1" i="0" u="none" strike="noStrike" kern="10" cap="none" spc="0" normalizeH="0" baseline="0" noProof="0">
            <a:ln w="12700">
              <a:solidFill>
                <a:srgbClr val="FFFFFF"/>
              </a:solidFill>
              <a:round/>
              <a:headEnd/>
              <a:tailEnd/>
            </a:ln>
            <a:solidFill>
              <a:srgbClr val="000000"/>
            </a:solidFill>
            <a:effectLst>
              <a:outerShdw dist="35921" dir="2700000" algn="ctr" rotWithShape="0">
                <a:srgbClr val="990000"/>
              </a:outerShdw>
            </a:effectLst>
            <a:uLnTx/>
            <a:uFillTx/>
            <a:latin typeface="HG創英角ﾎﾟｯﾌﾟ体"/>
            <a:ea typeface="HG創英角ﾎﾟｯﾌﾟ体"/>
          </a:endParaRPr>
        </a:p>
      </xdr:txBody>
    </xdr:sp>
    <xdr:clientData/>
  </xdr:twoCellAnchor>
  <xdr:twoCellAnchor>
    <xdr:from>
      <xdr:col>5</xdr:col>
      <xdr:colOff>28575</xdr:colOff>
      <xdr:row>16</xdr:row>
      <xdr:rowOff>57149</xdr:rowOff>
    </xdr:from>
    <xdr:to>
      <xdr:col>5</xdr:col>
      <xdr:colOff>199264</xdr:colOff>
      <xdr:row>16</xdr:row>
      <xdr:rowOff>209550</xdr:rowOff>
    </xdr:to>
    <xdr:sp macro="" textlink="">
      <xdr:nvSpPr>
        <xdr:cNvPr id="5" name="WordArt 23">
          <a:extLst>
            <a:ext uri="{FF2B5EF4-FFF2-40B4-BE49-F238E27FC236}">
              <a16:creationId xmlns:a16="http://schemas.microsoft.com/office/drawing/2014/main" id="{00000000-0008-0000-0400-000005000000}"/>
            </a:ext>
          </a:extLst>
        </xdr:cNvPr>
        <xdr:cNvSpPr>
          <a:spLocks noChangeAspect="1" noChangeArrowheads="1" noChangeShapeType="1" noTextEdit="1"/>
        </xdr:cNvSpPr>
      </xdr:nvSpPr>
      <xdr:spPr bwMode="auto">
        <a:xfrm>
          <a:off x="2552700" y="9105899"/>
          <a:ext cx="170689" cy="152401"/>
        </a:xfrm>
        <a:prstGeom prst="rect">
          <a:avLst/>
        </a:prstGeom>
      </xdr:spPr>
      <xdr:txBody>
        <a:bodyPr wrap="none" fromWordArt="1">
          <a:prstTxWarp prst="textPlain">
            <a:avLst>
              <a:gd name="adj" fmla="val 50000"/>
            </a:avLst>
          </a:prstTxWarp>
        </a:bodyPr>
        <a:lstStyle/>
        <a:p>
          <a:pPr algn="ctr" rtl="0">
            <a:buNone/>
          </a:pPr>
          <a:r>
            <a:rPr lang="en-US" altLang="ja-JP" sz="3600" b="1" kern="10" spc="0">
              <a:ln w="12700">
                <a:solidFill>
                  <a:srgbClr val="FFFFFF"/>
                </a:solidFill>
                <a:round/>
                <a:headEnd/>
                <a:tailEnd/>
              </a:ln>
              <a:solidFill>
                <a:srgbClr val="000000"/>
              </a:solidFill>
              <a:effectLst>
                <a:outerShdw dist="35921" dir="2700000" algn="ctr" rotWithShape="0">
                  <a:srgbClr val="990000"/>
                </a:outerShdw>
              </a:effectLst>
              <a:latin typeface="HG創英角ﾎﾟｯﾌﾟ体"/>
              <a:ea typeface="HG創英角ﾎﾟｯﾌﾟ体"/>
            </a:rPr>
            <a:t>eL</a:t>
          </a:r>
          <a:endParaRPr lang="ja-JP" altLang="en-US" sz="3600" b="1" kern="10" spc="0">
            <a:ln w="12700">
              <a:solidFill>
                <a:srgbClr val="FFFFFF"/>
              </a:solidFill>
              <a:round/>
              <a:headEnd/>
              <a:tailEnd/>
            </a:ln>
            <a:solidFill>
              <a:srgbClr val="000000"/>
            </a:solidFill>
            <a:effectLst>
              <a:outerShdw dist="35921" dir="2700000" algn="ctr" rotWithShape="0">
                <a:srgbClr val="990000"/>
              </a:outerShdw>
            </a:effectLst>
            <a:latin typeface="HG創英角ﾎﾟｯﾌﾟ体"/>
            <a:ea typeface="HG創英角ﾎﾟｯﾌﾟ体"/>
          </a:endParaRPr>
        </a:p>
      </xdr:txBody>
    </xdr:sp>
    <xdr:clientData/>
  </xdr:twoCellAnchor>
  <xdr:twoCellAnchor>
    <xdr:from>
      <xdr:col>5</xdr:col>
      <xdr:colOff>28575</xdr:colOff>
      <xdr:row>7</xdr:row>
      <xdr:rowOff>57149</xdr:rowOff>
    </xdr:from>
    <xdr:to>
      <xdr:col>5</xdr:col>
      <xdr:colOff>199264</xdr:colOff>
      <xdr:row>7</xdr:row>
      <xdr:rowOff>209550</xdr:rowOff>
    </xdr:to>
    <xdr:sp macro="" textlink="">
      <xdr:nvSpPr>
        <xdr:cNvPr id="6" name="WordArt 23">
          <a:extLst>
            <a:ext uri="{FF2B5EF4-FFF2-40B4-BE49-F238E27FC236}">
              <a16:creationId xmlns:a16="http://schemas.microsoft.com/office/drawing/2014/main" id="{00000000-0008-0000-0400-000006000000}"/>
            </a:ext>
          </a:extLst>
        </xdr:cNvPr>
        <xdr:cNvSpPr>
          <a:spLocks noChangeAspect="1" noChangeArrowheads="1" noChangeShapeType="1" noTextEdit="1"/>
        </xdr:cNvSpPr>
      </xdr:nvSpPr>
      <xdr:spPr bwMode="auto">
        <a:xfrm>
          <a:off x="2552700" y="1933574"/>
          <a:ext cx="170689" cy="152401"/>
        </a:xfrm>
        <a:prstGeom prst="rect">
          <a:avLst/>
        </a:prstGeom>
      </xdr:spPr>
      <xdr:txBody>
        <a:bodyPr wrap="none" fromWordArt="1">
          <a:prstTxWarp prst="textPlain">
            <a:avLst>
              <a:gd name="adj" fmla="val 50000"/>
            </a:avLst>
          </a:prstTxWarp>
        </a:bodyPr>
        <a:lstStyle/>
        <a:p>
          <a:pPr algn="ctr" rtl="0">
            <a:buNone/>
          </a:pPr>
          <a:r>
            <a:rPr lang="en-US" altLang="ja-JP" sz="3600" b="1" kern="10" spc="0">
              <a:ln w="12700">
                <a:solidFill>
                  <a:srgbClr val="FFFFFF"/>
                </a:solidFill>
                <a:round/>
                <a:headEnd/>
                <a:tailEnd/>
              </a:ln>
              <a:solidFill>
                <a:srgbClr val="000000"/>
              </a:solidFill>
              <a:effectLst>
                <a:outerShdw dist="35921" dir="2700000" algn="ctr" rotWithShape="0">
                  <a:srgbClr val="990000"/>
                </a:outerShdw>
              </a:effectLst>
              <a:latin typeface="HG創英角ﾎﾟｯﾌﾟ体"/>
              <a:ea typeface="HG創英角ﾎﾟｯﾌﾟ体"/>
            </a:rPr>
            <a:t>eL</a:t>
          </a:r>
          <a:endParaRPr lang="ja-JP" altLang="en-US" sz="3600" b="1" kern="10" spc="0">
            <a:ln w="12700">
              <a:solidFill>
                <a:srgbClr val="FFFFFF"/>
              </a:solidFill>
              <a:round/>
              <a:headEnd/>
              <a:tailEnd/>
            </a:ln>
            <a:solidFill>
              <a:srgbClr val="000000"/>
            </a:solidFill>
            <a:effectLst>
              <a:outerShdw dist="35921" dir="2700000" algn="ctr" rotWithShape="0">
                <a:srgbClr val="990000"/>
              </a:outerShdw>
            </a:effectLst>
            <a:latin typeface="HG創英角ﾎﾟｯﾌﾟ体"/>
            <a:ea typeface="HG創英角ﾎﾟｯﾌﾟ体"/>
          </a:endParaRPr>
        </a:p>
      </xdr:txBody>
    </xdr:sp>
    <xdr:clientData/>
  </xdr:twoCellAnchor>
  <xdr:twoCellAnchor>
    <xdr:from>
      <xdr:col>5</xdr:col>
      <xdr:colOff>28575</xdr:colOff>
      <xdr:row>30</xdr:row>
      <xdr:rowOff>57149</xdr:rowOff>
    </xdr:from>
    <xdr:to>
      <xdr:col>5</xdr:col>
      <xdr:colOff>199264</xdr:colOff>
      <xdr:row>30</xdr:row>
      <xdr:rowOff>209550</xdr:rowOff>
    </xdr:to>
    <xdr:sp macro="" textlink="">
      <xdr:nvSpPr>
        <xdr:cNvPr id="7" name="WordArt 23">
          <a:extLst>
            <a:ext uri="{FF2B5EF4-FFF2-40B4-BE49-F238E27FC236}">
              <a16:creationId xmlns:a16="http://schemas.microsoft.com/office/drawing/2014/main" id="{00000000-0008-0000-0400-000007000000}"/>
            </a:ext>
          </a:extLst>
        </xdr:cNvPr>
        <xdr:cNvSpPr>
          <a:spLocks noChangeAspect="1" noChangeArrowheads="1" noChangeShapeType="1" noTextEdit="1"/>
        </xdr:cNvSpPr>
      </xdr:nvSpPr>
      <xdr:spPr bwMode="auto">
        <a:xfrm>
          <a:off x="2552700" y="20878799"/>
          <a:ext cx="170689" cy="152401"/>
        </a:xfrm>
        <a:prstGeom prst="rect">
          <a:avLst/>
        </a:prstGeom>
      </xdr:spPr>
      <xdr:txBody>
        <a:bodyPr wrap="none" fromWordArt="1">
          <a:prstTxWarp prst="textPlain">
            <a:avLst>
              <a:gd name="adj" fmla="val 50000"/>
            </a:avLst>
          </a:prstTxWarp>
        </a:bodyPr>
        <a:lstStyle/>
        <a:p>
          <a:pPr algn="ctr" rtl="0">
            <a:buNone/>
          </a:pPr>
          <a:r>
            <a:rPr lang="en-US" altLang="ja-JP" sz="3600" b="1" kern="10" spc="0">
              <a:ln w="12700">
                <a:solidFill>
                  <a:srgbClr val="FFFFFF"/>
                </a:solidFill>
                <a:round/>
                <a:headEnd/>
                <a:tailEnd/>
              </a:ln>
              <a:solidFill>
                <a:srgbClr val="000000"/>
              </a:solidFill>
              <a:effectLst>
                <a:outerShdw dist="35921" dir="2700000" algn="ctr" rotWithShape="0">
                  <a:srgbClr val="990000"/>
                </a:outerShdw>
              </a:effectLst>
              <a:latin typeface="HG創英角ﾎﾟｯﾌﾟ体"/>
              <a:ea typeface="HG創英角ﾎﾟｯﾌﾟ体"/>
            </a:rPr>
            <a:t>eL</a:t>
          </a:r>
          <a:endParaRPr lang="ja-JP" altLang="en-US" sz="3600" b="1" kern="10" spc="0">
            <a:ln w="12700">
              <a:solidFill>
                <a:srgbClr val="FFFFFF"/>
              </a:solidFill>
              <a:round/>
              <a:headEnd/>
              <a:tailEnd/>
            </a:ln>
            <a:solidFill>
              <a:srgbClr val="000000"/>
            </a:solidFill>
            <a:effectLst>
              <a:outerShdw dist="35921" dir="2700000" algn="ctr" rotWithShape="0">
                <a:srgbClr val="990000"/>
              </a:outerShdw>
            </a:effectLst>
            <a:latin typeface="HG創英角ﾎﾟｯﾌﾟ体"/>
            <a:ea typeface="HG創英角ﾎﾟｯﾌﾟ体"/>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142873</xdr:colOff>
      <xdr:row>0</xdr:row>
      <xdr:rowOff>365760</xdr:rowOff>
    </xdr:from>
    <xdr:ext cx="17885355" cy="425822"/>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64100" y="365760"/>
          <a:ext cx="17885355"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様式２</a:t>
          </a:r>
          <a:r>
            <a:rPr kumimoji="1" lang="en-US" altLang="ja-JP"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en-US"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令和３年度 中堅教諭等資質向上研修対象者・参加者名簿　</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（小・中・義務教育学校，私立幼稚園・私立認定こども園）</a:t>
          </a:r>
          <a:r>
            <a:rPr kumimoji="1" lang="ja-JP" altLang="en-US" sz="2000" b="1"/>
            <a:t>（市町村教育委員会・教育事務所等集約用）</a:t>
          </a:r>
        </a:p>
      </xdr:txBody>
    </xdr:sp>
    <xdr:clientData/>
  </xdr:oneCellAnchor>
  <xdr:oneCellAnchor>
    <xdr:from>
      <xdr:col>4</xdr:col>
      <xdr:colOff>939800</xdr:colOff>
      <xdr:row>0</xdr:row>
      <xdr:rowOff>838201</xdr:rowOff>
    </xdr:from>
    <xdr:ext cx="8394699" cy="1447799"/>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4472709" y="838201"/>
          <a:ext cx="8394699" cy="144779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rgbClr val="FF0000"/>
              </a:solidFill>
            </a:rPr>
            <a:t>市町村教育委員会・教育事務所等　入力手順</a:t>
          </a:r>
          <a:endParaRPr kumimoji="1" lang="en-US" altLang="ja-JP" sz="1800">
            <a:solidFill>
              <a:srgbClr val="FF0000"/>
            </a:solidFill>
          </a:endParaRPr>
        </a:p>
        <a:p>
          <a:r>
            <a:rPr kumimoji="1" lang="ja-JP" altLang="en-US" sz="1200" b="1">
              <a:latin typeface="ＭＳ ゴシック" panose="020B0609070205080204" pitchFamily="49" charset="-128"/>
              <a:ea typeface="ＭＳ ゴシック" panose="020B0609070205080204" pitchFamily="49" charset="-128"/>
            </a:rPr>
            <a:t>（１）「教育事務所名」をリスト（セル右下▽をクリック）から選択入力する。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（２）集約したデータを，行ごと「コピー」し，このシートに「値」貼り付けをする。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（３）「④研修番号」のセルに設定してあるフィルタ機能を使い，昇順（番号順）に並べ替える。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（４）不備がないか点検する。</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（５）ファイル名の（　　　　）内に集約元の名（市町村教育委員会名・教育事務所名等）を入力し，保存する。</a:t>
          </a:r>
          <a:endParaRPr kumimoji="1" lang="en-US" altLang="ja-JP" sz="1200" b="1">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1" i="0">
              <a:solidFill>
                <a:schemeClr val="tx1"/>
              </a:solidFill>
              <a:effectLst/>
              <a:latin typeface="+mn-lt"/>
              <a:ea typeface="+mn-ea"/>
              <a:cs typeface="+mn-cs"/>
            </a:rPr>
            <a:t>　</a:t>
          </a:r>
          <a:endParaRPr kumimoji="1" lang="en-US" altLang="ja-JP" sz="1100"/>
        </a:p>
      </xdr:txBody>
    </xdr:sp>
    <xdr:clientData/>
  </xdr:oneCellAnchor>
  <xdr:twoCellAnchor>
    <xdr:from>
      <xdr:col>15</xdr:col>
      <xdr:colOff>689262</xdr:colOff>
      <xdr:row>0</xdr:row>
      <xdr:rowOff>994494</xdr:rowOff>
    </xdr:from>
    <xdr:to>
      <xdr:col>20</xdr:col>
      <xdr:colOff>2164</xdr:colOff>
      <xdr:row>3</xdr:row>
      <xdr:rowOff>279255</xdr:rowOff>
    </xdr:to>
    <xdr:sp macro="" textlink="">
      <xdr:nvSpPr>
        <xdr:cNvPr id="8" name="左矢印吹き出し 7">
          <a:extLst>
            <a:ext uri="{FF2B5EF4-FFF2-40B4-BE49-F238E27FC236}">
              <a16:creationId xmlns:a16="http://schemas.microsoft.com/office/drawing/2014/main" id="{00000000-0008-0000-0500-000008000000}"/>
            </a:ext>
          </a:extLst>
        </xdr:cNvPr>
        <xdr:cNvSpPr/>
      </xdr:nvSpPr>
      <xdr:spPr>
        <a:xfrm>
          <a:off x="16552717" y="994494"/>
          <a:ext cx="4923992" cy="1293670"/>
        </a:xfrm>
        <a:prstGeom prst="leftArrowCallout">
          <a:avLst>
            <a:gd name="adj1" fmla="val 26563"/>
            <a:gd name="adj2" fmla="val 21127"/>
            <a:gd name="adj3" fmla="val 13608"/>
            <a:gd name="adj4" fmla="val 9323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chemeClr val="tx1"/>
              </a:solidFill>
            </a:rPr>
            <a:t>市町村教育委員会・教育事務所等は、このシートに集約します。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160439700\Desktop\H30&#26989;&#21209;\08%20&#30740;&#20462;&#20107;&#26989;&#26696;&#20869;&#20316;&#25104;\07%2031%20&#30740;&#20462;&#20107;&#26989;&#26696;&#20869;&#9632;&#31532;&#65298;&#29256;&#65288;&#20462;&#27491;&#65289;\12_2&#29256;%20&#27096;&#24335;&#65297;&#9632;&#23567;&#20013;&#21517;&#31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11.20\&#30740;&#20462;&#37096;\Documents%20and%20Settings\oa\&#12487;&#12473;&#12463;&#12488;&#12483;&#12503;\H26&#30740;&#20462;&#12539;&#35611;&#24107;&#35336;&#30011;\05&#32681;&#21209;&#35611;&#24107;&#21106;&#12426;&#20986;&#12375;\kako\2501113&#9632;&#35611;&#24107;&#25968;&#21106;&#20986;&#34920;&#96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oa\&#12487;&#12473;&#12463;&#12488;&#12483;&#12503;\H26&#30740;&#20462;&#12539;&#35611;&#24107;&#35336;&#30011;\05&#32681;&#21209;&#35611;&#24107;&#21106;&#12426;&#20986;&#12375;\kako\2501113&#9632;&#35611;&#24107;&#25968;&#21106;&#20986;&#34920;&#96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枠"/>
      <sheetName val="目次"/>
      <sheetName val="地区別指定"/>
      <sheetName val="記入例シート"/>
      <sheetName val="エースネット接続校"/>
      <sheetName val="リスト"/>
      <sheetName val="市町村教委・事務所貼り付けルール"/>
    </sheetNames>
    <sheetDataSet>
      <sheetData sheetId="0" refreshError="1"/>
      <sheetData sheetId="1" refreshError="1"/>
      <sheetData sheetId="2" refreshError="1"/>
      <sheetData sheetId="3" refreshError="1"/>
      <sheetData sheetId="4" refreshError="1"/>
      <sheetData sheetId="5" refreshError="1">
        <row r="3">
          <cell r="A3" t="str">
            <v>教諭</v>
          </cell>
          <cell r="D3" t="str">
            <v>０年</v>
          </cell>
        </row>
        <row r="4">
          <cell r="A4" t="str">
            <v>講師</v>
          </cell>
          <cell r="D4" t="str">
            <v>１年</v>
          </cell>
        </row>
        <row r="5">
          <cell r="A5" t="str">
            <v>教頭</v>
          </cell>
          <cell r="D5" t="str">
            <v>２年</v>
          </cell>
        </row>
        <row r="6">
          <cell r="A6" t="str">
            <v>校長</v>
          </cell>
          <cell r="D6" t="str">
            <v>３年</v>
          </cell>
        </row>
        <row r="7">
          <cell r="A7" t="str">
            <v>園長</v>
          </cell>
          <cell r="D7" t="str">
            <v>４年</v>
          </cell>
        </row>
        <row r="8">
          <cell r="A8" t="str">
            <v>養護教諭</v>
          </cell>
          <cell r="D8" t="str">
            <v>５年</v>
          </cell>
        </row>
        <row r="9">
          <cell r="A9" t="str">
            <v>栄養教諭</v>
          </cell>
          <cell r="D9" t="str">
            <v>６年</v>
          </cell>
        </row>
        <row r="10">
          <cell r="A10" t="str">
            <v>主任教諭</v>
          </cell>
          <cell r="D10" t="str">
            <v>７年</v>
          </cell>
        </row>
        <row r="11">
          <cell r="A11" t="str">
            <v>保育士</v>
          </cell>
          <cell r="D11" t="str">
            <v>８年</v>
          </cell>
        </row>
        <row r="12">
          <cell r="A12">
            <v>0</v>
          </cell>
          <cell r="D12" t="str">
            <v>９年</v>
          </cell>
        </row>
        <row r="13">
          <cell r="D13" t="str">
            <v>１０年</v>
          </cell>
        </row>
        <row r="14">
          <cell r="D14" t="str">
            <v>１１年</v>
          </cell>
        </row>
        <row r="15">
          <cell r="D15" t="str">
            <v>１２年</v>
          </cell>
        </row>
        <row r="16">
          <cell r="D16" t="str">
            <v>１３年</v>
          </cell>
        </row>
        <row r="17">
          <cell r="D17" t="str">
            <v>１４年</v>
          </cell>
        </row>
        <row r="18">
          <cell r="D18" t="str">
            <v>１５年</v>
          </cell>
        </row>
        <row r="19">
          <cell r="D19" t="str">
            <v>１６年</v>
          </cell>
        </row>
        <row r="20">
          <cell r="D20" t="str">
            <v>１７年</v>
          </cell>
        </row>
        <row r="21">
          <cell r="D21" t="str">
            <v>１８年</v>
          </cell>
        </row>
        <row r="22">
          <cell r="D22" t="str">
            <v>１９年</v>
          </cell>
        </row>
        <row r="23">
          <cell r="D23" t="str">
            <v>２０年</v>
          </cell>
        </row>
        <row r="24">
          <cell r="D24" t="str">
            <v>２１年</v>
          </cell>
        </row>
        <row r="25">
          <cell r="D25" t="str">
            <v>２２年</v>
          </cell>
        </row>
        <row r="26">
          <cell r="D26" t="str">
            <v>２３年</v>
          </cell>
        </row>
        <row r="27">
          <cell r="D27" t="str">
            <v>２４年</v>
          </cell>
        </row>
        <row r="28">
          <cell r="D28" t="str">
            <v>２５年</v>
          </cell>
        </row>
        <row r="29">
          <cell r="D29" t="str">
            <v>２６年</v>
          </cell>
        </row>
        <row r="30">
          <cell r="D30" t="str">
            <v>２７年</v>
          </cell>
        </row>
        <row r="31">
          <cell r="D31" t="str">
            <v>２８年</v>
          </cell>
        </row>
        <row r="32">
          <cell r="D32" t="str">
            <v>２９年</v>
          </cell>
        </row>
        <row r="33">
          <cell r="D33" t="str">
            <v>３０年</v>
          </cell>
        </row>
        <row r="34">
          <cell r="D34" t="str">
            <v>３１年</v>
          </cell>
        </row>
        <row r="35">
          <cell r="D35" t="str">
            <v>３２年</v>
          </cell>
        </row>
        <row r="36">
          <cell r="D36" t="str">
            <v>３３年</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速報第１表"/>
      <sheetName val="H25義務集計分析"/>
    </sheetNames>
    <sheetDataSet>
      <sheetData sheetId="0">
        <row r="9">
          <cell r="E9">
            <v>524</v>
          </cell>
          <cell r="F9">
            <v>1</v>
          </cell>
          <cell r="G9">
            <v>3968</v>
          </cell>
          <cell r="I9">
            <v>49404</v>
          </cell>
          <cell r="J9">
            <v>49076</v>
          </cell>
          <cell r="L9">
            <v>338</v>
          </cell>
          <cell r="M9">
            <v>5309</v>
          </cell>
          <cell r="O9">
            <v>85</v>
          </cell>
          <cell r="P9">
            <v>774</v>
          </cell>
          <cell r="Q9">
            <v>828</v>
          </cell>
        </row>
        <row r="10">
          <cell r="E10">
            <v>1</v>
          </cell>
          <cell r="F10" t="str">
            <v>-</v>
          </cell>
          <cell r="G10">
            <v>5</v>
          </cell>
          <cell r="I10">
            <v>71</v>
          </cell>
          <cell r="J10">
            <v>80</v>
          </cell>
          <cell r="L10" t="str">
            <v>-</v>
          </cell>
          <cell r="M10">
            <v>7</v>
          </cell>
          <cell r="O10">
            <v>1</v>
          </cell>
          <cell r="P10">
            <v>4</v>
          </cell>
          <cell r="Q10">
            <v>0</v>
          </cell>
        </row>
        <row r="11">
          <cell r="E11">
            <v>93</v>
          </cell>
          <cell r="F11" t="str">
            <v>-</v>
          </cell>
          <cell r="G11">
            <v>499</v>
          </cell>
          <cell r="I11">
            <v>5604</v>
          </cell>
          <cell r="J11">
            <v>5394</v>
          </cell>
          <cell r="L11">
            <v>14</v>
          </cell>
          <cell r="M11">
            <v>708</v>
          </cell>
          <cell r="O11">
            <v>7</v>
          </cell>
          <cell r="P11">
            <v>172</v>
          </cell>
          <cell r="Q11">
            <v>82</v>
          </cell>
        </row>
        <row r="12">
          <cell r="E12">
            <v>428</v>
          </cell>
          <cell r="F12">
            <v>1</v>
          </cell>
          <cell r="G12">
            <v>3432</v>
          </cell>
          <cell r="I12">
            <v>43383</v>
          </cell>
          <cell r="J12">
            <v>43074</v>
          </cell>
          <cell r="L12">
            <v>319</v>
          </cell>
          <cell r="M12">
            <v>4523</v>
          </cell>
          <cell r="O12">
            <v>82</v>
          </cell>
          <cell r="P12">
            <v>655</v>
          </cell>
          <cell r="Q12">
            <v>746</v>
          </cell>
        </row>
        <row r="14">
          <cell r="E14">
            <v>987</v>
          </cell>
          <cell r="F14">
            <v>3</v>
          </cell>
          <cell r="G14">
            <v>15966</v>
          </cell>
          <cell r="I14">
            <v>225379</v>
          </cell>
          <cell r="J14">
            <v>214000</v>
          </cell>
          <cell r="L14">
            <v>8489</v>
          </cell>
          <cell r="M14">
            <v>14415</v>
          </cell>
          <cell r="O14">
            <v>322</v>
          </cell>
          <cell r="P14">
            <v>1640</v>
          </cell>
          <cell r="Q14">
            <v>3400</v>
          </cell>
        </row>
        <row r="15">
          <cell r="E15">
            <v>2</v>
          </cell>
          <cell r="F15" t="str">
            <v>-</v>
          </cell>
          <cell r="G15">
            <v>42</v>
          </cell>
          <cell r="I15">
            <v>743</v>
          </cell>
          <cell r="J15">
            <v>751</v>
          </cell>
          <cell r="L15">
            <v>47</v>
          </cell>
          <cell r="M15">
            <v>14</v>
          </cell>
          <cell r="O15">
            <v>3</v>
          </cell>
          <cell r="P15">
            <v>7</v>
          </cell>
          <cell r="Q15">
            <v>4</v>
          </cell>
        </row>
        <row r="16">
          <cell r="E16">
            <v>976</v>
          </cell>
          <cell r="F16">
            <v>3</v>
          </cell>
          <cell r="G16">
            <v>15833</v>
          </cell>
          <cell r="I16">
            <v>222485</v>
          </cell>
          <cell r="J16">
            <v>211040</v>
          </cell>
          <cell r="L16">
            <v>8373</v>
          </cell>
          <cell r="M16">
            <v>14450</v>
          </cell>
          <cell r="O16">
            <v>388</v>
          </cell>
          <cell r="P16">
            <v>1620</v>
          </cell>
          <cell r="Q16">
            <v>3314</v>
          </cell>
        </row>
        <row r="17">
          <cell r="E17">
            <v>2</v>
          </cell>
          <cell r="F17" t="str">
            <v>-</v>
          </cell>
          <cell r="G17">
            <v>30</v>
          </cell>
          <cell r="I17">
            <v>226</v>
          </cell>
          <cell r="J17">
            <v>583</v>
          </cell>
          <cell r="L17">
            <v>18</v>
          </cell>
          <cell r="M17">
            <v>22</v>
          </cell>
          <cell r="O17">
            <v>7</v>
          </cell>
          <cell r="P17">
            <v>13</v>
          </cell>
          <cell r="Q17">
            <v>3</v>
          </cell>
        </row>
        <row r="19">
          <cell r="E19">
            <v>435</v>
          </cell>
          <cell r="F19">
            <v>3</v>
          </cell>
          <cell r="G19">
            <v>6813</v>
          </cell>
          <cell r="I19">
            <v>109948</v>
          </cell>
          <cell r="J19">
            <v>105561</v>
          </cell>
          <cell r="L19">
            <v>7856</v>
          </cell>
          <cell r="M19">
            <v>5344</v>
          </cell>
          <cell r="O19">
            <v>748</v>
          </cell>
          <cell r="P19">
            <v>1374</v>
          </cell>
          <cell r="Q19">
            <v>1157</v>
          </cell>
        </row>
        <row r="20">
          <cell r="E20">
            <v>3</v>
          </cell>
          <cell r="F20" t="str">
            <v>-</v>
          </cell>
          <cell r="G20">
            <v>33</v>
          </cell>
          <cell r="I20">
            <v>603</v>
          </cell>
          <cell r="J20">
            <v>636</v>
          </cell>
          <cell r="L20">
            <v>60</v>
          </cell>
          <cell r="M20">
            <v>9</v>
          </cell>
          <cell r="O20">
            <v>25</v>
          </cell>
          <cell r="P20">
            <v>23</v>
          </cell>
          <cell r="Q20">
            <v>10</v>
          </cell>
        </row>
        <row r="21">
          <cell r="E21">
            <v>410</v>
          </cell>
          <cell r="F21">
            <v>3</v>
          </cell>
          <cell r="G21">
            <v>6552</v>
          </cell>
          <cell r="I21">
            <v>104926</v>
          </cell>
          <cell r="J21">
            <v>99251</v>
          </cell>
          <cell r="L21">
            <v>7442</v>
          </cell>
          <cell r="M21">
            <v>5218</v>
          </cell>
          <cell r="O21">
            <v>439</v>
          </cell>
          <cell r="P21">
            <v>1118</v>
          </cell>
          <cell r="Q21">
            <v>1066</v>
          </cell>
        </row>
        <row r="22">
          <cell r="E22">
            <v>22</v>
          </cell>
          <cell r="F22" t="str">
            <v>-</v>
          </cell>
          <cell r="G22">
            <v>280</v>
          </cell>
          <cell r="I22">
            <v>4537</v>
          </cell>
          <cell r="J22">
            <v>5870</v>
          </cell>
          <cell r="L22">
            <v>334</v>
          </cell>
          <cell r="M22">
            <v>167</v>
          </cell>
          <cell r="O22">
            <v>264</v>
          </cell>
          <cell r="P22">
            <v>213</v>
          </cell>
          <cell r="Q22">
            <v>55</v>
          </cell>
        </row>
        <row r="24">
          <cell r="E24">
            <v>222</v>
          </cell>
          <cell r="F24">
            <v>0</v>
          </cell>
          <cell r="G24">
            <v>3356</v>
          </cell>
          <cell r="I24">
            <v>94308</v>
          </cell>
          <cell r="J24">
            <v>93785</v>
          </cell>
          <cell r="L24">
            <v>8721</v>
          </cell>
          <cell r="M24">
            <v>3324</v>
          </cell>
          <cell r="O24">
            <v>2476</v>
          </cell>
          <cell r="P24">
            <v>2105</v>
          </cell>
          <cell r="Q24">
            <v>2085</v>
          </cell>
        </row>
        <row r="25">
          <cell r="E25">
            <v>2</v>
          </cell>
          <cell r="F25" t="str">
            <v>-</v>
          </cell>
          <cell r="G25" t="str">
            <v>･･･</v>
          </cell>
          <cell r="I25">
            <v>367</v>
          </cell>
          <cell r="J25">
            <v>557</v>
          </cell>
          <cell r="L25">
            <v>39</v>
          </cell>
          <cell r="M25">
            <v>25</v>
          </cell>
          <cell r="O25">
            <v>22</v>
          </cell>
          <cell r="P25">
            <v>26</v>
          </cell>
          <cell r="Q25">
            <v>7</v>
          </cell>
        </row>
        <row r="26">
          <cell r="E26">
            <v>165</v>
          </cell>
          <cell r="F26" t="str">
            <v>-</v>
          </cell>
          <cell r="G26">
            <v>0</v>
          </cell>
          <cell r="I26">
            <v>66725</v>
          </cell>
          <cell r="J26">
            <v>64955</v>
          </cell>
          <cell r="L26">
            <v>6181</v>
          </cell>
          <cell r="M26">
            <v>2690</v>
          </cell>
          <cell r="O26">
            <v>1786</v>
          </cell>
          <cell r="P26">
            <v>1363</v>
          </cell>
          <cell r="Q26">
            <v>1543</v>
          </cell>
        </row>
        <row r="27">
          <cell r="E27">
            <v>55</v>
          </cell>
          <cell r="F27" t="str">
            <v>-</v>
          </cell>
          <cell r="G27" t="str">
            <v>･･･</v>
          </cell>
          <cell r="I27">
            <v>29314</v>
          </cell>
          <cell r="J27">
            <v>29548</v>
          </cell>
          <cell r="L27">
            <v>2472</v>
          </cell>
          <cell r="M27">
            <v>785</v>
          </cell>
          <cell r="O27">
            <v>773</v>
          </cell>
          <cell r="P27">
            <v>737</v>
          </cell>
          <cell r="Q27">
            <v>482</v>
          </cell>
        </row>
        <row r="32">
          <cell r="E32">
            <v>6</v>
          </cell>
          <cell r="F32">
            <v>0</v>
          </cell>
          <cell r="G32" t="str">
            <v>( ･･･ )</v>
          </cell>
          <cell r="I32">
            <v>4217</v>
          </cell>
          <cell r="J32">
            <v>2378</v>
          </cell>
          <cell r="L32">
            <v>60</v>
          </cell>
          <cell r="M32">
            <v>13</v>
          </cell>
          <cell r="O32">
            <v>26</v>
          </cell>
          <cell r="P32">
            <v>31</v>
          </cell>
          <cell r="Q32">
            <v>15</v>
          </cell>
        </row>
        <row r="33">
          <cell r="E33">
            <v>2</v>
          </cell>
          <cell r="F33">
            <v>0</v>
          </cell>
          <cell r="G33" t="str">
            <v>･･･</v>
          </cell>
          <cell r="I33">
            <v>1474</v>
          </cell>
          <cell r="J33">
            <v>1555</v>
          </cell>
          <cell r="L33">
            <v>42</v>
          </cell>
          <cell r="M33">
            <v>11</v>
          </cell>
          <cell r="O33">
            <v>23</v>
          </cell>
          <cell r="P33">
            <v>25</v>
          </cell>
          <cell r="Q33">
            <v>9</v>
          </cell>
        </row>
        <row r="34">
          <cell r="E34">
            <v>3</v>
          </cell>
          <cell r="F34">
            <v>0</v>
          </cell>
          <cell r="G34" t="str">
            <v>･･･</v>
          </cell>
          <cell r="I34">
            <v>2977</v>
          </cell>
          <cell r="J34">
            <v>902</v>
          </cell>
          <cell r="L34">
            <v>16</v>
          </cell>
          <cell r="M34">
            <v>4</v>
          </cell>
          <cell r="O34">
            <v>7</v>
          </cell>
          <cell r="P34">
            <v>6</v>
          </cell>
          <cell r="Q34">
            <v>6</v>
          </cell>
        </row>
        <row r="36">
          <cell r="E36">
            <v>31</v>
          </cell>
          <cell r="F36">
            <v>2</v>
          </cell>
          <cell r="G36">
            <v>1375</v>
          </cell>
          <cell r="I36">
            <v>4264</v>
          </cell>
          <cell r="J36">
            <v>2268</v>
          </cell>
          <cell r="L36">
            <v>1209</v>
          </cell>
          <cell r="M36">
            <v>1912</v>
          </cell>
          <cell r="O36">
            <v>54</v>
          </cell>
          <cell r="P36">
            <v>160</v>
          </cell>
          <cell r="Q36">
            <v>602</v>
          </cell>
        </row>
        <row r="37">
          <cell r="E37">
            <v>1</v>
          </cell>
          <cell r="F37" t="str">
            <v>-</v>
          </cell>
          <cell r="G37">
            <v>9</v>
          </cell>
          <cell r="I37">
            <v>41</v>
          </cell>
          <cell r="J37">
            <v>19</v>
          </cell>
          <cell r="L37">
            <v>23</v>
          </cell>
          <cell r="M37">
            <v>6</v>
          </cell>
          <cell r="O37">
            <v>1</v>
          </cell>
          <cell r="P37">
            <v>2</v>
          </cell>
          <cell r="Q37">
            <v>2</v>
          </cell>
        </row>
        <row r="38">
          <cell r="E38">
            <v>31</v>
          </cell>
          <cell r="F38">
            <v>2</v>
          </cell>
          <cell r="G38">
            <v>1380</v>
          </cell>
          <cell r="I38">
            <v>4299</v>
          </cell>
          <cell r="J38">
            <v>2271</v>
          </cell>
          <cell r="L38">
            <v>1214</v>
          </cell>
          <cell r="M38">
            <v>1942</v>
          </cell>
          <cell r="O38">
            <v>56</v>
          </cell>
          <cell r="P38">
            <v>164</v>
          </cell>
          <cell r="Q38">
            <v>598</v>
          </cell>
        </row>
        <row r="41">
          <cell r="E41">
            <v>183</v>
          </cell>
          <cell r="F41">
            <v>0</v>
          </cell>
          <cell r="G41" t="str">
            <v>( ･･･ )</v>
          </cell>
          <cell r="I41">
            <v>19726</v>
          </cell>
          <cell r="J41">
            <v>22254</v>
          </cell>
          <cell r="L41">
            <v>1372</v>
          </cell>
          <cell r="M41">
            <v>1321</v>
          </cell>
          <cell r="O41">
            <v>3507</v>
          </cell>
          <cell r="P41">
            <v>2079</v>
          </cell>
          <cell r="Q41">
            <v>828</v>
          </cell>
        </row>
        <row r="42">
          <cell r="E42">
            <v>17</v>
          </cell>
          <cell r="F42" t="str">
            <v>-</v>
          </cell>
          <cell r="G42" t="str">
            <v>･･･</v>
          </cell>
          <cell r="I42">
            <v>432</v>
          </cell>
          <cell r="J42">
            <v>2390</v>
          </cell>
          <cell r="L42">
            <v>33</v>
          </cell>
          <cell r="M42">
            <v>247</v>
          </cell>
          <cell r="O42">
            <v>522</v>
          </cell>
          <cell r="P42">
            <v>297</v>
          </cell>
          <cell r="Q42">
            <v>74</v>
          </cell>
        </row>
        <row r="43">
          <cell r="E43">
            <v>160</v>
          </cell>
          <cell r="F43" t="str">
            <v>-</v>
          </cell>
          <cell r="G43" t="str">
            <v>･･･</v>
          </cell>
          <cell r="I43">
            <v>20137</v>
          </cell>
          <cell r="J43">
            <v>20459</v>
          </cell>
          <cell r="L43">
            <v>1320</v>
          </cell>
          <cell r="M43">
            <v>1101</v>
          </cell>
          <cell r="O43">
            <v>2874</v>
          </cell>
          <cell r="P43">
            <v>1743</v>
          </cell>
          <cell r="Q43">
            <v>737</v>
          </cell>
        </row>
        <row r="45">
          <cell r="E45">
            <v>106</v>
          </cell>
          <cell r="F45">
            <v>0</v>
          </cell>
          <cell r="G45" t="str">
            <v>( ･･･ )</v>
          </cell>
          <cell r="I45">
            <v>7492</v>
          </cell>
          <cell r="J45">
            <v>5926</v>
          </cell>
          <cell r="L45">
            <v>460</v>
          </cell>
          <cell r="M45">
            <v>277</v>
          </cell>
          <cell r="O45">
            <v>385</v>
          </cell>
          <cell r="P45">
            <v>158</v>
          </cell>
          <cell r="Q45">
            <v>325</v>
          </cell>
        </row>
        <row r="46">
          <cell r="E46">
            <v>105</v>
          </cell>
          <cell r="F46" t="str">
            <v>-</v>
          </cell>
          <cell r="G46" t="str">
            <v>･･･</v>
          </cell>
          <cell r="I46">
            <v>7814</v>
          </cell>
          <cell r="J46">
            <v>5940</v>
          </cell>
          <cell r="L46">
            <v>451</v>
          </cell>
          <cell r="M46">
            <v>288</v>
          </cell>
          <cell r="O46">
            <v>371</v>
          </cell>
          <cell r="P46">
            <v>172</v>
          </cell>
          <cell r="Q46">
            <v>312</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速報第１表"/>
      <sheetName val="H25義務集計分析"/>
    </sheetNames>
    <sheetDataSet>
      <sheetData sheetId="0">
        <row r="9">
          <cell r="E9">
            <v>524</v>
          </cell>
          <cell r="F9">
            <v>1</v>
          </cell>
          <cell r="G9">
            <v>3968</v>
          </cell>
          <cell r="I9">
            <v>49404</v>
          </cell>
          <cell r="J9">
            <v>49076</v>
          </cell>
          <cell r="L9">
            <v>338</v>
          </cell>
          <cell r="M9">
            <v>5309</v>
          </cell>
          <cell r="O9">
            <v>85</v>
          </cell>
          <cell r="P9">
            <v>774</v>
          </cell>
          <cell r="Q9">
            <v>828</v>
          </cell>
        </row>
        <row r="10">
          <cell r="E10">
            <v>1</v>
          </cell>
          <cell r="F10" t="str">
            <v>-</v>
          </cell>
          <cell r="G10">
            <v>5</v>
          </cell>
          <cell r="I10">
            <v>71</v>
          </cell>
          <cell r="J10">
            <v>80</v>
          </cell>
          <cell r="L10" t="str">
            <v>-</v>
          </cell>
          <cell r="M10">
            <v>7</v>
          </cell>
          <cell r="O10">
            <v>1</v>
          </cell>
          <cell r="P10">
            <v>4</v>
          </cell>
          <cell r="Q10">
            <v>0</v>
          </cell>
        </row>
        <row r="11">
          <cell r="E11">
            <v>93</v>
          </cell>
          <cell r="F11" t="str">
            <v>-</v>
          </cell>
          <cell r="G11">
            <v>499</v>
          </cell>
          <cell r="I11">
            <v>5604</v>
          </cell>
          <cell r="J11">
            <v>5394</v>
          </cell>
          <cell r="L11">
            <v>14</v>
          </cell>
          <cell r="M11">
            <v>708</v>
          </cell>
          <cell r="O11">
            <v>7</v>
          </cell>
          <cell r="P11">
            <v>172</v>
          </cell>
          <cell r="Q11">
            <v>82</v>
          </cell>
        </row>
        <row r="12">
          <cell r="E12">
            <v>428</v>
          </cell>
          <cell r="F12">
            <v>1</v>
          </cell>
          <cell r="G12">
            <v>3432</v>
          </cell>
          <cell r="I12">
            <v>43383</v>
          </cell>
          <cell r="J12">
            <v>43074</v>
          </cell>
          <cell r="L12">
            <v>319</v>
          </cell>
          <cell r="M12">
            <v>4523</v>
          </cell>
          <cell r="O12">
            <v>82</v>
          </cell>
          <cell r="P12">
            <v>655</v>
          </cell>
          <cell r="Q12">
            <v>746</v>
          </cell>
        </row>
        <row r="14">
          <cell r="E14">
            <v>987</v>
          </cell>
          <cell r="F14">
            <v>3</v>
          </cell>
          <cell r="G14">
            <v>15966</v>
          </cell>
          <cell r="I14">
            <v>225379</v>
          </cell>
          <cell r="J14">
            <v>214000</v>
          </cell>
          <cell r="L14">
            <v>8489</v>
          </cell>
          <cell r="M14">
            <v>14415</v>
          </cell>
          <cell r="O14">
            <v>322</v>
          </cell>
          <cell r="P14">
            <v>1640</v>
          </cell>
          <cell r="Q14">
            <v>3400</v>
          </cell>
        </row>
        <row r="15">
          <cell r="E15">
            <v>2</v>
          </cell>
          <cell r="F15" t="str">
            <v>-</v>
          </cell>
          <cell r="G15">
            <v>42</v>
          </cell>
          <cell r="I15">
            <v>743</v>
          </cell>
          <cell r="J15">
            <v>751</v>
          </cell>
          <cell r="L15">
            <v>47</v>
          </cell>
          <cell r="M15">
            <v>14</v>
          </cell>
          <cell r="O15">
            <v>3</v>
          </cell>
          <cell r="P15">
            <v>7</v>
          </cell>
          <cell r="Q15">
            <v>4</v>
          </cell>
        </row>
        <row r="16">
          <cell r="E16">
            <v>976</v>
          </cell>
          <cell r="F16">
            <v>3</v>
          </cell>
          <cell r="G16">
            <v>15833</v>
          </cell>
          <cell r="I16">
            <v>222485</v>
          </cell>
          <cell r="J16">
            <v>211040</v>
          </cell>
          <cell r="L16">
            <v>8373</v>
          </cell>
          <cell r="M16">
            <v>14450</v>
          </cell>
          <cell r="O16">
            <v>388</v>
          </cell>
          <cell r="P16">
            <v>1620</v>
          </cell>
          <cell r="Q16">
            <v>3314</v>
          </cell>
        </row>
        <row r="17">
          <cell r="E17">
            <v>2</v>
          </cell>
          <cell r="F17" t="str">
            <v>-</v>
          </cell>
          <cell r="G17">
            <v>30</v>
          </cell>
          <cell r="I17">
            <v>226</v>
          </cell>
          <cell r="J17">
            <v>583</v>
          </cell>
          <cell r="L17">
            <v>18</v>
          </cell>
          <cell r="M17">
            <v>22</v>
          </cell>
          <cell r="O17">
            <v>7</v>
          </cell>
          <cell r="P17">
            <v>13</v>
          </cell>
          <cell r="Q17">
            <v>3</v>
          </cell>
        </row>
        <row r="19">
          <cell r="E19">
            <v>435</v>
          </cell>
          <cell r="F19">
            <v>3</v>
          </cell>
          <cell r="G19">
            <v>6813</v>
          </cell>
          <cell r="I19">
            <v>109948</v>
          </cell>
          <cell r="J19">
            <v>105561</v>
          </cell>
          <cell r="L19">
            <v>7856</v>
          </cell>
          <cell r="M19">
            <v>5344</v>
          </cell>
          <cell r="O19">
            <v>748</v>
          </cell>
          <cell r="P19">
            <v>1374</v>
          </cell>
          <cell r="Q19">
            <v>1157</v>
          </cell>
        </row>
        <row r="20">
          <cell r="E20">
            <v>3</v>
          </cell>
          <cell r="F20" t="str">
            <v>-</v>
          </cell>
          <cell r="G20">
            <v>33</v>
          </cell>
          <cell r="I20">
            <v>603</v>
          </cell>
          <cell r="J20">
            <v>636</v>
          </cell>
          <cell r="L20">
            <v>60</v>
          </cell>
          <cell r="M20">
            <v>9</v>
          </cell>
          <cell r="O20">
            <v>25</v>
          </cell>
          <cell r="P20">
            <v>23</v>
          </cell>
          <cell r="Q20">
            <v>10</v>
          </cell>
        </row>
        <row r="21">
          <cell r="E21">
            <v>410</v>
          </cell>
          <cell r="F21">
            <v>3</v>
          </cell>
          <cell r="G21">
            <v>6552</v>
          </cell>
          <cell r="I21">
            <v>104926</v>
          </cell>
          <cell r="J21">
            <v>99251</v>
          </cell>
          <cell r="L21">
            <v>7442</v>
          </cell>
          <cell r="M21">
            <v>5218</v>
          </cell>
          <cell r="O21">
            <v>439</v>
          </cell>
          <cell r="P21">
            <v>1118</v>
          </cell>
          <cell r="Q21">
            <v>1066</v>
          </cell>
        </row>
        <row r="22">
          <cell r="E22">
            <v>22</v>
          </cell>
          <cell r="F22" t="str">
            <v>-</v>
          </cell>
          <cell r="G22">
            <v>280</v>
          </cell>
          <cell r="I22">
            <v>4537</v>
          </cell>
          <cell r="J22">
            <v>5870</v>
          </cell>
          <cell r="L22">
            <v>334</v>
          </cell>
          <cell r="M22">
            <v>167</v>
          </cell>
          <cell r="O22">
            <v>264</v>
          </cell>
          <cell r="P22">
            <v>213</v>
          </cell>
          <cell r="Q22">
            <v>55</v>
          </cell>
        </row>
        <row r="24">
          <cell r="E24">
            <v>222</v>
          </cell>
          <cell r="F24">
            <v>0</v>
          </cell>
          <cell r="G24">
            <v>3356</v>
          </cell>
          <cell r="I24">
            <v>94308</v>
          </cell>
          <cell r="J24">
            <v>93785</v>
          </cell>
          <cell r="L24">
            <v>8721</v>
          </cell>
          <cell r="M24">
            <v>3324</v>
          </cell>
          <cell r="O24">
            <v>2476</v>
          </cell>
          <cell r="P24">
            <v>2105</v>
          </cell>
          <cell r="Q24">
            <v>2085</v>
          </cell>
        </row>
        <row r="25">
          <cell r="E25">
            <v>2</v>
          </cell>
          <cell r="F25" t="str">
            <v>-</v>
          </cell>
          <cell r="G25" t="str">
            <v>･･･</v>
          </cell>
          <cell r="I25">
            <v>367</v>
          </cell>
          <cell r="J25">
            <v>557</v>
          </cell>
          <cell r="L25">
            <v>39</v>
          </cell>
          <cell r="M25">
            <v>25</v>
          </cell>
          <cell r="O25">
            <v>22</v>
          </cell>
          <cell r="P25">
            <v>26</v>
          </cell>
          <cell r="Q25">
            <v>7</v>
          </cell>
        </row>
        <row r="26">
          <cell r="E26">
            <v>165</v>
          </cell>
          <cell r="F26" t="str">
            <v>-</v>
          </cell>
          <cell r="G26">
            <v>0</v>
          </cell>
          <cell r="I26">
            <v>66725</v>
          </cell>
          <cell r="J26">
            <v>64955</v>
          </cell>
          <cell r="L26">
            <v>6181</v>
          </cell>
          <cell r="M26">
            <v>2690</v>
          </cell>
          <cell r="O26">
            <v>1786</v>
          </cell>
          <cell r="P26">
            <v>1363</v>
          </cell>
          <cell r="Q26">
            <v>1543</v>
          </cell>
        </row>
        <row r="27">
          <cell r="E27">
            <v>55</v>
          </cell>
          <cell r="F27" t="str">
            <v>-</v>
          </cell>
          <cell r="G27" t="str">
            <v>･･･</v>
          </cell>
          <cell r="I27">
            <v>29314</v>
          </cell>
          <cell r="J27">
            <v>29548</v>
          </cell>
          <cell r="L27">
            <v>2472</v>
          </cell>
          <cell r="M27">
            <v>785</v>
          </cell>
          <cell r="O27">
            <v>773</v>
          </cell>
          <cell r="P27">
            <v>737</v>
          </cell>
          <cell r="Q27">
            <v>482</v>
          </cell>
        </row>
        <row r="32">
          <cell r="E32">
            <v>6</v>
          </cell>
          <cell r="F32">
            <v>0</v>
          </cell>
          <cell r="G32" t="str">
            <v>( ･･･ )</v>
          </cell>
          <cell r="I32">
            <v>4217</v>
          </cell>
          <cell r="J32">
            <v>2378</v>
          </cell>
          <cell r="L32">
            <v>60</v>
          </cell>
          <cell r="M32">
            <v>13</v>
          </cell>
          <cell r="O32">
            <v>26</v>
          </cell>
          <cell r="P32">
            <v>31</v>
          </cell>
          <cell r="Q32">
            <v>15</v>
          </cell>
        </row>
        <row r="33">
          <cell r="E33">
            <v>2</v>
          </cell>
          <cell r="F33">
            <v>0</v>
          </cell>
          <cell r="G33" t="str">
            <v>･･･</v>
          </cell>
          <cell r="I33">
            <v>1474</v>
          </cell>
          <cell r="J33">
            <v>1555</v>
          </cell>
          <cell r="L33">
            <v>42</v>
          </cell>
          <cell r="M33">
            <v>11</v>
          </cell>
          <cell r="O33">
            <v>23</v>
          </cell>
          <cell r="P33">
            <v>25</v>
          </cell>
          <cell r="Q33">
            <v>9</v>
          </cell>
        </row>
        <row r="34">
          <cell r="E34">
            <v>3</v>
          </cell>
          <cell r="F34">
            <v>0</v>
          </cell>
          <cell r="G34" t="str">
            <v>･･･</v>
          </cell>
          <cell r="I34">
            <v>2977</v>
          </cell>
          <cell r="J34">
            <v>902</v>
          </cell>
          <cell r="L34">
            <v>16</v>
          </cell>
          <cell r="M34">
            <v>4</v>
          </cell>
          <cell r="O34">
            <v>7</v>
          </cell>
          <cell r="P34">
            <v>6</v>
          </cell>
          <cell r="Q34">
            <v>6</v>
          </cell>
        </row>
        <row r="36">
          <cell r="E36">
            <v>31</v>
          </cell>
          <cell r="F36">
            <v>2</v>
          </cell>
          <cell r="G36">
            <v>1375</v>
          </cell>
          <cell r="I36">
            <v>4264</v>
          </cell>
          <cell r="J36">
            <v>2268</v>
          </cell>
          <cell r="L36">
            <v>1209</v>
          </cell>
          <cell r="M36">
            <v>1912</v>
          </cell>
          <cell r="O36">
            <v>54</v>
          </cell>
          <cell r="P36">
            <v>160</v>
          </cell>
          <cell r="Q36">
            <v>602</v>
          </cell>
        </row>
        <row r="37">
          <cell r="E37">
            <v>1</v>
          </cell>
          <cell r="F37" t="str">
            <v>-</v>
          </cell>
          <cell r="G37">
            <v>9</v>
          </cell>
          <cell r="I37">
            <v>41</v>
          </cell>
          <cell r="J37">
            <v>19</v>
          </cell>
          <cell r="L37">
            <v>23</v>
          </cell>
          <cell r="M37">
            <v>6</v>
          </cell>
          <cell r="O37">
            <v>1</v>
          </cell>
          <cell r="P37">
            <v>2</v>
          </cell>
          <cell r="Q37">
            <v>2</v>
          </cell>
        </row>
        <row r="38">
          <cell r="E38">
            <v>31</v>
          </cell>
          <cell r="F38">
            <v>2</v>
          </cell>
          <cell r="G38">
            <v>1380</v>
          </cell>
          <cell r="I38">
            <v>4299</v>
          </cell>
          <cell r="J38">
            <v>2271</v>
          </cell>
          <cell r="L38">
            <v>1214</v>
          </cell>
          <cell r="M38">
            <v>1942</v>
          </cell>
          <cell r="O38">
            <v>56</v>
          </cell>
          <cell r="P38">
            <v>164</v>
          </cell>
          <cell r="Q38">
            <v>598</v>
          </cell>
        </row>
        <row r="41">
          <cell r="E41">
            <v>183</v>
          </cell>
          <cell r="F41">
            <v>0</v>
          </cell>
          <cell r="G41" t="str">
            <v>( ･･･ )</v>
          </cell>
          <cell r="I41">
            <v>19726</v>
          </cell>
          <cell r="J41">
            <v>22254</v>
          </cell>
          <cell r="L41">
            <v>1372</v>
          </cell>
          <cell r="M41">
            <v>1321</v>
          </cell>
          <cell r="O41">
            <v>3507</v>
          </cell>
          <cell r="P41">
            <v>2079</v>
          </cell>
          <cell r="Q41">
            <v>828</v>
          </cell>
        </row>
        <row r="42">
          <cell r="E42">
            <v>17</v>
          </cell>
          <cell r="F42" t="str">
            <v>-</v>
          </cell>
          <cell r="G42" t="str">
            <v>･･･</v>
          </cell>
          <cell r="I42">
            <v>432</v>
          </cell>
          <cell r="J42">
            <v>2390</v>
          </cell>
          <cell r="L42">
            <v>33</v>
          </cell>
          <cell r="M42">
            <v>247</v>
          </cell>
          <cell r="O42">
            <v>522</v>
          </cell>
          <cell r="P42">
            <v>297</v>
          </cell>
          <cell r="Q42">
            <v>74</v>
          </cell>
        </row>
        <row r="43">
          <cell r="E43">
            <v>160</v>
          </cell>
          <cell r="F43" t="str">
            <v>-</v>
          </cell>
          <cell r="G43" t="str">
            <v>･･･</v>
          </cell>
          <cell r="I43">
            <v>20137</v>
          </cell>
          <cell r="J43">
            <v>20459</v>
          </cell>
          <cell r="L43">
            <v>1320</v>
          </cell>
          <cell r="M43">
            <v>1101</v>
          </cell>
          <cell r="O43">
            <v>2874</v>
          </cell>
          <cell r="P43">
            <v>1743</v>
          </cell>
          <cell r="Q43">
            <v>737</v>
          </cell>
        </row>
        <row r="45">
          <cell r="E45">
            <v>106</v>
          </cell>
          <cell r="F45">
            <v>0</v>
          </cell>
          <cell r="G45" t="str">
            <v>( ･･･ )</v>
          </cell>
          <cell r="I45">
            <v>7492</v>
          </cell>
          <cell r="J45">
            <v>5926</v>
          </cell>
          <cell r="L45">
            <v>460</v>
          </cell>
          <cell r="M45">
            <v>277</v>
          </cell>
          <cell r="O45">
            <v>385</v>
          </cell>
          <cell r="P45">
            <v>158</v>
          </cell>
          <cell r="Q45">
            <v>325</v>
          </cell>
        </row>
        <row r="46">
          <cell r="E46">
            <v>105</v>
          </cell>
          <cell r="F46" t="str">
            <v>-</v>
          </cell>
          <cell r="G46" t="str">
            <v>･･･</v>
          </cell>
          <cell r="I46">
            <v>7814</v>
          </cell>
          <cell r="J46">
            <v>5940</v>
          </cell>
          <cell r="L46">
            <v>451</v>
          </cell>
          <cell r="M46">
            <v>288</v>
          </cell>
          <cell r="O46">
            <v>371</v>
          </cell>
          <cell r="P46">
            <v>172</v>
          </cell>
          <cell r="Q46">
            <v>312</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U78"/>
  <sheetViews>
    <sheetView tabSelected="1" zoomScale="70" zoomScaleNormal="70" zoomScaleSheetLayoutView="55" workbookViewId="0">
      <selection activeCell="B7" sqref="B7"/>
    </sheetView>
  </sheetViews>
  <sheetFormatPr defaultColWidth="8.875" defaultRowHeight="13.5" x14ac:dyDescent="0.15"/>
  <cols>
    <col min="1" max="1" width="1.5" style="18" customWidth="1"/>
    <col min="2" max="2" width="12" style="36" customWidth="1"/>
    <col min="3" max="3" width="11.25" style="36" customWidth="1"/>
    <col min="4" max="4" width="27.75" style="37" customWidth="1"/>
    <col min="5" max="5" width="20.875" style="17" customWidth="1"/>
    <col min="6" max="6" width="13.875" style="35" customWidth="1"/>
    <col min="7" max="7" width="14.125" style="35" customWidth="1"/>
    <col min="8" max="8" width="16.75" style="35" customWidth="1"/>
    <col min="9" max="9" width="16.375" style="35" customWidth="1"/>
    <col min="10" max="10" width="19.75" style="67" customWidth="1"/>
    <col min="11" max="11" width="19.25" style="35" customWidth="1"/>
    <col min="12" max="12" width="18.5" style="159" customWidth="1"/>
    <col min="13" max="13" width="16.125" style="158" customWidth="1"/>
    <col min="14" max="14" width="13.375" style="157" customWidth="1"/>
    <col min="15" max="15" width="14.125" style="48" customWidth="1"/>
    <col min="16" max="16" width="18.625" style="18" customWidth="1"/>
    <col min="17" max="17" width="14.125" style="18" customWidth="1"/>
    <col min="18" max="18" width="13.375" style="18" customWidth="1"/>
    <col min="19" max="19" width="17.625" style="18" customWidth="1"/>
    <col min="20" max="20" width="16.875" style="18" customWidth="1"/>
    <col min="21" max="21" width="24.5" style="48" customWidth="1"/>
    <col min="22" max="16384" width="8.875" style="18"/>
  </cols>
  <sheetData>
    <row r="1" spans="2:21" ht="42.75" customHeight="1" thickBot="1" x14ac:dyDescent="0.2">
      <c r="J1" s="66"/>
      <c r="K1" s="33"/>
      <c r="L1" s="33"/>
      <c r="M1" s="33"/>
      <c r="N1" s="33"/>
      <c r="O1" s="38"/>
      <c r="U1" s="38"/>
    </row>
    <row r="2" spans="2:21" ht="43.15" customHeight="1" thickTop="1" thickBot="1" x14ac:dyDescent="0.2">
      <c r="B2" s="193" t="s">
        <v>208</v>
      </c>
      <c r="C2" s="194"/>
      <c r="D2" s="119"/>
      <c r="F2" s="189"/>
      <c r="G2" s="189"/>
      <c r="H2" s="189"/>
      <c r="I2" s="189"/>
      <c r="J2" s="189"/>
      <c r="K2" s="189"/>
      <c r="L2" s="189"/>
      <c r="M2" s="189"/>
      <c r="N2" s="189"/>
      <c r="O2" s="189"/>
      <c r="U2" s="18"/>
    </row>
    <row r="3" spans="2:21" ht="7.15" customHeight="1" thickTop="1" thickBot="1" x14ac:dyDescent="0.2">
      <c r="B3" s="40"/>
      <c r="C3" s="40"/>
      <c r="D3" s="41"/>
      <c r="F3" s="189"/>
      <c r="G3" s="189"/>
      <c r="H3" s="189"/>
      <c r="I3" s="189"/>
      <c r="J3" s="189"/>
      <c r="K3" s="189"/>
      <c r="L3" s="189"/>
      <c r="M3" s="189"/>
      <c r="N3" s="189"/>
      <c r="O3" s="189"/>
      <c r="U3" s="18"/>
    </row>
    <row r="4" spans="2:21" ht="42.6" customHeight="1" thickTop="1" thickBot="1" x14ac:dyDescent="0.2">
      <c r="B4" s="187" t="s">
        <v>209</v>
      </c>
      <c r="C4" s="188"/>
      <c r="D4" s="118"/>
      <c r="F4" s="189"/>
      <c r="G4" s="189"/>
      <c r="H4" s="189"/>
      <c r="I4" s="189"/>
      <c r="J4" s="189"/>
      <c r="K4" s="189"/>
      <c r="L4" s="189"/>
      <c r="M4" s="189"/>
      <c r="N4" s="189"/>
      <c r="O4" s="189"/>
      <c r="U4" s="18"/>
    </row>
    <row r="5" spans="2:21" ht="8.4499999999999993" customHeight="1" thickTop="1" thickBot="1" x14ac:dyDescent="0.2">
      <c r="D5" s="42"/>
      <c r="F5" s="189"/>
      <c r="G5" s="189"/>
      <c r="H5" s="189"/>
      <c r="I5" s="189"/>
      <c r="J5" s="189"/>
      <c r="K5" s="189"/>
      <c r="L5" s="189"/>
      <c r="M5" s="189"/>
      <c r="N5" s="189"/>
      <c r="O5" s="189"/>
      <c r="U5" s="18"/>
    </row>
    <row r="6" spans="2:21" s="19" customFormat="1" ht="45" customHeight="1" thickTop="1" thickBot="1" x14ac:dyDescent="0.2">
      <c r="B6" s="211" t="s">
        <v>210</v>
      </c>
      <c r="C6" s="188"/>
      <c r="D6" s="118"/>
      <c r="E6" s="43"/>
      <c r="F6" s="189"/>
      <c r="G6" s="189"/>
      <c r="H6" s="189"/>
      <c r="I6" s="189"/>
      <c r="J6" s="189"/>
      <c r="K6" s="189"/>
      <c r="L6" s="189"/>
      <c r="M6" s="189"/>
      <c r="N6" s="189"/>
      <c r="O6" s="189"/>
    </row>
    <row r="7" spans="2:21" s="19" customFormat="1" ht="107.25" customHeight="1" thickTop="1" x14ac:dyDescent="0.15">
      <c r="B7" s="44"/>
      <c r="C7" s="45"/>
      <c r="D7" s="46"/>
      <c r="E7" s="29"/>
      <c r="F7" s="189"/>
      <c r="G7" s="189"/>
      <c r="H7" s="189"/>
      <c r="I7" s="189"/>
      <c r="J7" s="189"/>
      <c r="K7" s="189"/>
      <c r="L7" s="189"/>
      <c r="M7" s="189"/>
      <c r="N7" s="189"/>
      <c r="O7" s="189"/>
    </row>
    <row r="8" spans="2:21" s="19" customFormat="1" ht="35.25" customHeight="1" x14ac:dyDescent="0.15">
      <c r="B8" s="208" t="s">
        <v>101</v>
      </c>
      <c r="C8" s="190" t="s">
        <v>211</v>
      </c>
      <c r="D8" s="97" t="s">
        <v>127</v>
      </c>
      <c r="E8" s="97" t="s">
        <v>148</v>
      </c>
      <c r="F8" s="95" t="s">
        <v>170</v>
      </c>
      <c r="G8" s="69" t="s">
        <v>128</v>
      </c>
      <c r="H8" s="146" t="s">
        <v>169</v>
      </c>
      <c r="I8" s="95" t="s">
        <v>129</v>
      </c>
      <c r="J8" s="69" t="s">
        <v>168</v>
      </c>
      <c r="K8" s="120" t="s">
        <v>130</v>
      </c>
      <c r="L8" s="120" t="s">
        <v>130</v>
      </c>
      <c r="M8" s="202" t="s">
        <v>201</v>
      </c>
      <c r="N8" s="203"/>
      <c r="O8" s="195" t="s">
        <v>199</v>
      </c>
      <c r="P8" s="196"/>
      <c r="Q8" s="215" t="s">
        <v>200</v>
      </c>
      <c r="R8" s="216"/>
      <c r="S8" s="216"/>
      <c r="T8" s="217"/>
      <c r="U8" s="125" t="s">
        <v>131</v>
      </c>
    </row>
    <row r="9" spans="2:21" s="19" customFormat="1" ht="39" customHeight="1" x14ac:dyDescent="0.15">
      <c r="B9" s="209"/>
      <c r="C9" s="191"/>
      <c r="D9" s="153"/>
      <c r="E9" s="153"/>
      <c r="F9" s="199" t="s">
        <v>173</v>
      </c>
      <c r="G9" s="199" t="s">
        <v>172</v>
      </c>
      <c r="H9" s="155"/>
      <c r="I9" s="154"/>
      <c r="J9" s="199" t="s">
        <v>171</v>
      </c>
      <c r="K9" s="156" t="s">
        <v>212</v>
      </c>
      <c r="L9" s="156" t="s">
        <v>215</v>
      </c>
      <c r="M9" s="204" t="s">
        <v>202</v>
      </c>
      <c r="N9" s="205"/>
      <c r="O9" s="197" t="s">
        <v>195</v>
      </c>
      <c r="P9" s="198"/>
      <c r="Q9" s="197" t="s">
        <v>196</v>
      </c>
      <c r="R9" s="198"/>
      <c r="S9" s="212" t="s">
        <v>197</v>
      </c>
      <c r="T9" s="198"/>
      <c r="U9" s="213" t="s">
        <v>124</v>
      </c>
    </row>
    <row r="10" spans="2:21" s="70" customFormat="1" ht="109.5" customHeight="1" x14ac:dyDescent="0.15">
      <c r="B10" s="210"/>
      <c r="C10" s="192"/>
      <c r="D10" s="71"/>
      <c r="E10" s="71"/>
      <c r="F10" s="200"/>
      <c r="G10" s="200"/>
      <c r="H10" s="96"/>
      <c r="I10" s="72"/>
      <c r="J10" s="200"/>
      <c r="K10" s="121"/>
      <c r="L10" s="121"/>
      <c r="M10" s="206" t="s">
        <v>279</v>
      </c>
      <c r="N10" s="207"/>
      <c r="O10" s="201" t="s">
        <v>278</v>
      </c>
      <c r="P10" s="201"/>
      <c r="Q10" s="201" t="s">
        <v>207</v>
      </c>
      <c r="R10" s="201"/>
      <c r="S10" s="201" t="s">
        <v>206</v>
      </c>
      <c r="T10" s="201"/>
      <c r="U10" s="214"/>
    </row>
    <row r="11" spans="2:21" s="48" customFormat="1" ht="31.15" customHeight="1" x14ac:dyDescent="0.15">
      <c r="B11" s="78" t="s">
        <v>109</v>
      </c>
      <c r="C11" s="68" t="s">
        <v>97</v>
      </c>
      <c r="D11" s="78" t="s">
        <v>102</v>
      </c>
      <c r="E11" s="78" t="s">
        <v>109</v>
      </c>
      <c r="F11" s="62" t="s">
        <v>46</v>
      </c>
      <c r="G11" s="47" t="s">
        <v>45</v>
      </c>
      <c r="H11" s="64" t="s">
        <v>46</v>
      </c>
      <c r="I11" s="64" t="s">
        <v>46</v>
      </c>
      <c r="J11" s="64" t="s">
        <v>46</v>
      </c>
      <c r="K11" s="127" t="s">
        <v>123</v>
      </c>
      <c r="L11" s="127" t="s">
        <v>239</v>
      </c>
      <c r="M11" s="123" t="s">
        <v>164</v>
      </c>
      <c r="N11" s="124" t="s">
        <v>165</v>
      </c>
      <c r="O11" s="123" t="s">
        <v>164</v>
      </c>
      <c r="P11" s="124" t="s">
        <v>165</v>
      </c>
      <c r="Q11" s="123" t="s">
        <v>164</v>
      </c>
      <c r="R11" s="124" t="s">
        <v>165</v>
      </c>
      <c r="S11" s="123" t="s">
        <v>164</v>
      </c>
      <c r="T11" s="124" t="s">
        <v>165</v>
      </c>
      <c r="U11" s="126" t="s">
        <v>98</v>
      </c>
    </row>
    <row r="12" spans="2:21" s="60" customFormat="1" ht="34.9" customHeight="1" x14ac:dyDescent="0.15">
      <c r="B12" s="114">
        <f t="shared" ref="B12:B75" si="0">$D$4</f>
        <v>0</v>
      </c>
      <c r="C12" s="15"/>
      <c r="D12" s="30" t="str">
        <f>IF($C12="","",VLOOKUP($C12,目次!$B$9:$T$17,2,0))</f>
        <v/>
      </c>
      <c r="E12" s="114">
        <f t="shared" ref="E12:E76" si="1">$D$6</f>
        <v>0</v>
      </c>
      <c r="F12" s="61" t="str">
        <f>IF($C12="","",VLOOKUP($C12,目次!$B$9:$T$17,6,0))</f>
        <v/>
      </c>
      <c r="G12" s="32"/>
      <c r="H12" s="107" t="str">
        <f>IF($C12="","",VLOOKUP($C12,目次!$B$9:$T$17,8,0))</f>
        <v/>
      </c>
      <c r="I12" s="32" t="str">
        <f>IF($C12="","",VLOOKUP($C12,目次!$B$9:$T$17,9,0))</f>
        <v/>
      </c>
      <c r="J12" s="61" t="str">
        <f>IF($C12="","",VLOOKUP($C12,目次!$B$9:$T$17,10,0))</f>
        <v/>
      </c>
      <c r="K12" s="122" t="str">
        <f>IF($C12="","",VLOOKUP($C12,目次!$B$9:$T$17,11,0))</f>
        <v/>
      </c>
      <c r="L12" s="122" t="str">
        <f>IF($C12="","",VLOOKUP($C12,目次!$B$9:$T$17,12,0))</f>
        <v/>
      </c>
      <c r="M12" s="152" t="str">
        <f>IF($C12="","",VLOOKUP($C12,目次!$B$9:$T$17,13,0))</f>
        <v/>
      </c>
      <c r="N12" s="152" t="str">
        <f>IF($C12="","",VLOOKUP($C12,目次!$B$9:$T$17,13,0))</f>
        <v/>
      </c>
      <c r="O12" s="152" t="str">
        <f>IF($C12="","",VLOOKUP($C12,目次!$B$9:$T$17,14,0))</f>
        <v/>
      </c>
      <c r="P12" s="152" t="str">
        <f>IF($C12="","",VLOOKUP($C12,目次!$B$9:$T$17,15,0))</f>
        <v/>
      </c>
      <c r="Q12" s="152" t="str">
        <f>IF($C12="","",VLOOKUP($C12,目次!$B$9:$T$17,16,0))</f>
        <v/>
      </c>
      <c r="R12" s="152" t="str">
        <f>IF($C12="","",VLOOKUP($C12,目次!$B$9:$T$17,17,0))</f>
        <v/>
      </c>
      <c r="S12" s="152" t="str">
        <f>IF($C12="","",VLOOKUP($C12,目次!$B$9:$T$17,18,0))</f>
        <v/>
      </c>
      <c r="T12" s="152" t="str">
        <f>IF($C12="","",VLOOKUP($C12,目次!$B$9:$T$17,19,0))</f>
        <v/>
      </c>
      <c r="U12" s="32"/>
    </row>
    <row r="13" spans="2:21" s="60" customFormat="1" ht="34.9" customHeight="1" x14ac:dyDescent="0.15">
      <c r="B13" s="114">
        <f t="shared" si="0"/>
        <v>0</v>
      </c>
      <c r="C13" s="15"/>
      <c r="D13" s="30" t="str">
        <f>IF($C13="","",VLOOKUP($C13,目次!$B$9:$T$17,2,0))</f>
        <v/>
      </c>
      <c r="E13" s="114">
        <f t="shared" si="1"/>
        <v>0</v>
      </c>
      <c r="F13" s="61" t="str">
        <f>IF($C13="","",VLOOKUP($C13,目次!$B$9:$T$17,6,0))</f>
        <v/>
      </c>
      <c r="G13" s="32"/>
      <c r="H13" s="107" t="str">
        <f>IF($C13="","",VLOOKUP($C13,目次!$B$9:$T$17,8,0))</f>
        <v/>
      </c>
      <c r="I13" s="32" t="str">
        <f>IF($C13="","",VLOOKUP($C13,目次!$B$9:$T$17,9,0))</f>
        <v/>
      </c>
      <c r="J13" s="61" t="str">
        <f>IF($C13="","",VLOOKUP($C13,目次!$B$9:$T$17,10,0))</f>
        <v/>
      </c>
      <c r="K13" s="122" t="str">
        <f>IF($C13="","",VLOOKUP($C13,目次!$B$9:$T$17,11,0))</f>
        <v/>
      </c>
      <c r="L13" s="122" t="str">
        <f>IF($C13="","",VLOOKUP($C13,目次!$B$9:$T$17,12,0))</f>
        <v/>
      </c>
      <c r="M13" s="152" t="str">
        <f>IF($C13="","",VLOOKUP($C13,目次!$B$9:$T$17,13,0))</f>
        <v/>
      </c>
      <c r="N13" s="152" t="str">
        <f>IF($C13="","",VLOOKUP($C13,目次!$B$9:$T$17,13,0))</f>
        <v/>
      </c>
      <c r="O13" s="152" t="str">
        <f>IF($C13="","",VLOOKUP($C13,目次!$B$9:$T$17,14,0))</f>
        <v/>
      </c>
      <c r="P13" s="152" t="str">
        <f>IF($C13="","",VLOOKUP($C13,目次!$B$9:$T$17,15,0))</f>
        <v/>
      </c>
      <c r="Q13" s="152" t="str">
        <f>IF($C13="","",VLOOKUP($C13,目次!$B$9:$T$17,16,0))</f>
        <v/>
      </c>
      <c r="R13" s="152" t="str">
        <f>IF($C13="","",VLOOKUP($C13,目次!$B$9:$T$17,17,0))</f>
        <v/>
      </c>
      <c r="S13" s="152" t="str">
        <f>IF($C13="","",VLOOKUP($C13,目次!$B$9:$T$17,18,0))</f>
        <v/>
      </c>
      <c r="T13" s="152" t="str">
        <f>IF($C13="","",VLOOKUP($C13,目次!$B$9:$T$17,19,0))</f>
        <v/>
      </c>
      <c r="U13" s="32"/>
    </row>
    <row r="14" spans="2:21" s="60" customFormat="1" ht="34.9" customHeight="1" x14ac:dyDescent="0.15">
      <c r="B14" s="114">
        <f t="shared" si="0"/>
        <v>0</v>
      </c>
      <c r="C14" s="15"/>
      <c r="D14" s="30" t="str">
        <f>IF($C14="","",VLOOKUP($C14,目次!$B$9:$T$17,2,0))</f>
        <v/>
      </c>
      <c r="E14" s="114">
        <f t="shared" si="1"/>
        <v>0</v>
      </c>
      <c r="F14" s="61" t="str">
        <f>IF($C14="","",VLOOKUP($C14,目次!$B$9:$T$17,6,0))</f>
        <v/>
      </c>
      <c r="G14" s="32"/>
      <c r="H14" s="107" t="str">
        <f>IF($C14="","",VLOOKUP($C14,目次!$B$9:$T$17,8,0))</f>
        <v/>
      </c>
      <c r="I14" s="32" t="str">
        <f>IF($C14="","",VLOOKUP($C14,目次!$B$9:$T$17,9,0))</f>
        <v/>
      </c>
      <c r="J14" s="61" t="str">
        <f>IF($C14="","",VLOOKUP($C14,目次!$B$9:$T$17,10,0))</f>
        <v/>
      </c>
      <c r="K14" s="122" t="str">
        <f>IF($C14="","",VLOOKUP($C14,目次!$B$9:$T$17,11,0))</f>
        <v/>
      </c>
      <c r="L14" s="122" t="str">
        <f>IF($C14="","",VLOOKUP($C14,目次!$B$9:$T$17,12,0))</f>
        <v/>
      </c>
      <c r="M14" s="152" t="str">
        <f>IF($C14="","",VLOOKUP($C14,目次!$B$9:$T$17,13,0))</f>
        <v/>
      </c>
      <c r="N14" s="152" t="str">
        <f>IF($C14="","",VLOOKUP($C14,目次!$B$9:$T$17,13,0))</f>
        <v/>
      </c>
      <c r="O14" s="152" t="str">
        <f>IF($C14="","",VLOOKUP($C14,目次!$B$9:$T$17,14,0))</f>
        <v/>
      </c>
      <c r="P14" s="152" t="str">
        <f>IF($C14="","",VLOOKUP($C14,目次!$B$9:$T$17,15,0))</f>
        <v/>
      </c>
      <c r="Q14" s="152" t="str">
        <f>IF($C14="","",VLOOKUP($C14,目次!$B$9:$T$17,16,0))</f>
        <v/>
      </c>
      <c r="R14" s="152" t="str">
        <f>IF($C14="","",VLOOKUP($C14,目次!$B$9:$T$17,17,0))</f>
        <v/>
      </c>
      <c r="S14" s="152" t="str">
        <f>IF($C14="","",VLOOKUP($C14,目次!$B$9:$T$17,18,0))</f>
        <v/>
      </c>
      <c r="T14" s="152" t="str">
        <f>IF($C14="","",VLOOKUP($C14,目次!$B$9:$T$17,19,0))</f>
        <v/>
      </c>
      <c r="U14" s="32"/>
    </row>
    <row r="15" spans="2:21" s="60" customFormat="1" ht="34.9" customHeight="1" x14ac:dyDescent="0.15">
      <c r="B15" s="114">
        <f t="shared" si="0"/>
        <v>0</v>
      </c>
      <c r="C15" s="15"/>
      <c r="D15" s="30" t="str">
        <f>IF($C15="","",VLOOKUP($C15,目次!$B$9:$T$17,2,0))</f>
        <v/>
      </c>
      <c r="E15" s="114">
        <f t="shared" si="1"/>
        <v>0</v>
      </c>
      <c r="F15" s="61" t="str">
        <f>IF($C15="","",VLOOKUP($C15,目次!$B$9:$T$17,6,0))</f>
        <v/>
      </c>
      <c r="G15" s="32"/>
      <c r="H15" s="107" t="str">
        <f>IF($C15="","",VLOOKUP($C15,目次!$B$9:$T$17,8,0))</f>
        <v/>
      </c>
      <c r="I15" s="32" t="str">
        <f>IF($C15="","",VLOOKUP($C15,目次!$B$9:$T$17,9,0))</f>
        <v/>
      </c>
      <c r="J15" s="61" t="str">
        <f>IF($C15="","",VLOOKUP($C15,目次!$B$9:$T$17,10,0))</f>
        <v/>
      </c>
      <c r="K15" s="122" t="str">
        <f>IF($C15="","",VLOOKUP($C15,目次!$B$9:$T$17,11,0))</f>
        <v/>
      </c>
      <c r="L15" s="122" t="str">
        <f>IF($C15="","",VLOOKUP($C15,目次!$B$9:$T$17,12,0))</f>
        <v/>
      </c>
      <c r="M15" s="152" t="str">
        <f>IF($C15="","",VLOOKUP($C15,目次!$B$9:$T$17,13,0))</f>
        <v/>
      </c>
      <c r="N15" s="152" t="str">
        <f>IF($C15="","",VLOOKUP($C15,目次!$B$9:$T$17,13,0))</f>
        <v/>
      </c>
      <c r="O15" s="152" t="str">
        <f>IF($C15="","",VLOOKUP($C15,目次!$B$9:$T$17,14,0))</f>
        <v/>
      </c>
      <c r="P15" s="152" t="str">
        <f>IF($C15="","",VLOOKUP($C15,目次!$B$9:$T$17,15,0))</f>
        <v/>
      </c>
      <c r="Q15" s="152" t="str">
        <f>IF($C15="","",VLOOKUP($C15,目次!$B$9:$T$17,16,0))</f>
        <v/>
      </c>
      <c r="R15" s="152" t="str">
        <f>IF($C15="","",VLOOKUP($C15,目次!$B$9:$T$17,17,0))</f>
        <v/>
      </c>
      <c r="S15" s="152" t="str">
        <f>IF($C15="","",VLOOKUP($C15,目次!$B$9:$T$17,18,0))</f>
        <v/>
      </c>
      <c r="T15" s="152" t="str">
        <f>IF($C15="","",VLOOKUP($C15,目次!$B$9:$T$17,19,0))</f>
        <v/>
      </c>
      <c r="U15" s="32"/>
    </row>
    <row r="16" spans="2:21" s="60" customFormat="1" ht="34.9" customHeight="1" x14ac:dyDescent="0.15">
      <c r="B16" s="114">
        <f t="shared" si="0"/>
        <v>0</v>
      </c>
      <c r="C16" s="15"/>
      <c r="D16" s="30" t="str">
        <f>IF($C16="","",VLOOKUP($C16,目次!$B$9:$T$17,2,0))</f>
        <v/>
      </c>
      <c r="E16" s="114">
        <f t="shared" si="1"/>
        <v>0</v>
      </c>
      <c r="F16" s="61" t="str">
        <f>IF($C16="","",VLOOKUP($C16,目次!$B$9:$T$17,6,0))</f>
        <v/>
      </c>
      <c r="G16" s="32"/>
      <c r="H16" s="107" t="str">
        <f>IF($C16="","",VLOOKUP($C16,目次!$B$9:$T$17,8,0))</f>
        <v/>
      </c>
      <c r="I16" s="32" t="str">
        <f>IF($C16="","",VLOOKUP($C16,目次!$B$9:$T$17,9,0))</f>
        <v/>
      </c>
      <c r="J16" s="61" t="str">
        <f>IF($C16="","",VLOOKUP($C16,目次!$B$9:$T$17,10,0))</f>
        <v/>
      </c>
      <c r="K16" s="122" t="str">
        <f>IF($C16="","",VLOOKUP($C16,目次!$B$9:$T$17,11,0))</f>
        <v/>
      </c>
      <c r="L16" s="122" t="str">
        <f>IF($C16="","",VLOOKUP($C16,目次!$B$9:$T$17,12,0))</f>
        <v/>
      </c>
      <c r="M16" s="152" t="str">
        <f>IF($C16="","",VLOOKUP($C16,目次!$B$9:$T$17,13,0))</f>
        <v/>
      </c>
      <c r="N16" s="152" t="str">
        <f>IF($C16="","",VLOOKUP($C16,目次!$B$9:$T$17,13,0))</f>
        <v/>
      </c>
      <c r="O16" s="152" t="str">
        <f>IF($C16="","",VLOOKUP($C16,目次!$B$9:$T$17,14,0))</f>
        <v/>
      </c>
      <c r="P16" s="152" t="str">
        <f>IF($C16="","",VLOOKUP($C16,目次!$B$9:$T$17,15,0))</f>
        <v/>
      </c>
      <c r="Q16" s="152" t="str">
        <f>IF($C16="","",VLOOKUP($C16,目次!$B$9:$T$17,16,0))</f>
        <v/>
      </c>
      <c r="R16" s="152" t="str">
        <f>IF($C16="","",VLOOKUP($C16,目次!$B$9:$T$17,17,0))</f>
        <v/>
      </c>
      <c r="S16" s="152" t="str">
        <f>IF($C16="","",VLOOKUP($C16,目次!$B$9:$T$17,18,0))</f>
        <v/>
      </c>
      <c r="T16" s="152" t="str">
        <f>IF($C16="","",VLOOKUP($C16,目次!$B$9:$T$17,19,0))</f>
        <v/>
      </c>
      <c r="U16" s="32"/>
    </row>
    <row r="17" spans="2:21" s="60" customFormat="1" ht="34.9" customHeight="1" x14ac:dyDescent="0.15">
      <c r="B17" s="114">
        <f t="shared" si="0"/>
        <v>0</v>
      </c>
      <c r="C17" s="15"/>
      <c r="D17" s="30" t="str">
        <f>IF($C17="","",VLOOKUP($C17,目次!$B$9:$T$17,2,0))</f>
        <v/>
      </c>
      <c r="E17" s="114">
        <f t="shared" si="1"/>
        <v>0</v>
      </c>
      <c r="F17" s="61" t="str">
        <f>IF($C17="","",VLOOKUP($C17,目次!$B$9:$T$17,6,0))</f>
        <v/>
      </c>
      <c r="G17" s="32"/>
      <c r="H17" s="107" t="str">
        <f>IF($C17="","",VLOOKUP($C17,目次!$B$9:$T$17,8,0))</f>
        <v/>
      </c>
      <c r="I17" s="32" t="str">
        <f>IF($C17="","",VLOOKUP($C17,目次!$B$9:$T$17,9,0))</f>
        <v/>
      </c>
      <c r="J17" s="61" t="str">
        <f>IF($C17="","",VLOOKUP($C17,目次!$B$9:$T$17,10,0))</f>
        <v/>
      </c>
      <c r="K17" s="122" t="str">
        <f>IF($C17="","",VLOOKUP($C17,目次!$B$9:$T$17,11,0))</f>
        <v/>
      </c>
      <c r="L17" s="122" t="str">
        <f>IF($C17="","",VLOOKUP($C17,目次!$B$9:$T$17,12,0))</f>
        <v/>
      </c>
      <c r="M17" s="152" t="str">
        <f>IF($C17="","",VLOOKUP($C17,目次!$B$9:$T$17,13,0))</f>
        <v/>
      </c>
      <c r="N17" s="152" t="str">
        <f>IF($C17="","",VLOOKUP($C17,目次!$B$9:$T$17,13,0))</f>
        <v/>
      </c>
      <c r="O17" s="152" t="str">
        <f>IF($C17="","",VLOOKUP($C17,目次!$B$9:$T$17,14,0))</f>
        <v/>
      </c>
      <c r="P17" s="152" t="str">
        <f>IF($C17="","",VLOOKUP($C17,目次!$B$9:$T$17,15,0))</f>
        <v/>
      </c>
      <c r="Q17" s="152" t="str">
        <f>IF($C17="","",VLOOKUP($C17,目次!$B$9:$T$17,16,0))</f>
        <v/>
      </c>
      <c r="R17" s="152" t="str">
        <f>IF($C17="","",VLOOKUP($C17,目次!$B$9:$T$17,17,0))</f>
        <v/>
      </c>
      <c r="S17" s="152" t="str">
        <f>IF($C17="","",VLOOKUP($C17,目次!$B$9:$T$17,18,0))</f>
        <v/>
      </c>
      <c r="T17" s="152" t="str">
        <f>IF($C17="","",VLOOKUP($C17,目次!$B$9:$T$17,19,0))</f>
        <v/>
      </c>
      <c r="U17" s="32"/>
    </row>
    <row r="18" spans="2:21" s="60" customFormat="1" ht="34.9" customHeight="1" x14ac:dyDescent="0.15">
      <c r="B18" s="114">
        <f t="shared" si="0"/>
        <v>0</v>
      </c>
      <c r="C18" s="15"/>
      <c r="D18" s="30" t="str">
        <f>IF($C18="","",VLOOKUP($C18,目次!$B$9:$T$17,2,0))</f>
        <v/>
      </c>
      <c r="E18" s="114">
        <f t="shared" si="1"/>
        <v>0</v>
      </c>
      <c r="F18" s="61" t="str">
        <f>IF($C18="","",VLOOKUP($C18,目次!$B$9:$T$17,6,0))</f>
        <v/>
      </c>
      <c r="G18" s="32"/>
      <c r="H18" s="107" t="str">
        <f>IF($C18="","",VLOOKUP($C18,目次!$B$9:$T$17,8,0))</f>
        <v/>
      </c>
      <c r="I18" s="32" t="str">
        <f>IF($C18="","",VLOOKUP($C18,目次!$B$9:$T$17,9,0))</f>
        <v/>
      </c>
      <c r="J18" s="61" t="str">
        <f>IF($C18="","",VLOOKUP($C18,目次!$B$9:$T$17,10,0))</f>
        <v/>
      </c>
      <c r="K18" s="122" t="str">
        <f>IF($C18="","",VLOOKUP($C18,目次!$B$9:$T$17,11,0))</f>
        <v/>
      </c>
      <c r="L18" s="122" t="str">
        <f>IF($C18="","",VLOOKUP($C18,目次!$B$9:$T$17,12,0))</f>
        <v/>
      </c>
      <c r="M18" s="152" t="str">
        <f>IF($C18="","",VLOOKUP($C18,目次!$B$9:$T$17,13,0))</f>
        <v/>
      </c>
      <c r="N18" s="152" t="str">
        <f>IF($C18="","",VLOOKUP($C18,目次!$B$9:$T$17,13,0))</f>
        <v/>
      </c>
      <c r="O18" s="152" t="str">
        <f>IF($C18="","",VLOOKUP($C18,目次!$B$9:$T$17,14,0))</f>
        <v/>
      </c>
      <c r="P18" s="152" t="str">
        <f>IF($C18="","",VLOOKUP($C18,目次!$B$9:$T$17,15,0))</f>
        <v/>
      </c>
      <c r="Q18" s="152" t="str">
        <f>IF($C18="","",VLOOKUP($C18,目次!$B$9:$T$17,16,0))</f>
        <v/>
      </c>
      <c r="R18" s="152" t="str">
        <f>IF($C18="","",VLOOKUP($C18,目次!$B$9:$T$17,17,0))</f>
        <v/>
      </c>
      <c r="S18" s="152" t="str">
        <f>IF($C18="","",VLOOKUP($C18,目次!$B$9:$T$17,18,0))</f>
        <v/>
      </c>
      <c r="T18" s="152" t="str">
        <f>IF($C18="","",VLOOKUP($C18,目次!$B$9:$T$17,19,0))</f>
        <v/>
      </c>
      <c r="U18" s="32"/>
    </row>
    <row r="19" spans="2:21" s="60" customFormat="1" ht="34.9" customHeight="1" x14ac:dyDescent="0.15">
      <c r="B19" s="114">
        <f t="shared" si="0"/>
        <v>0</v>
      </c>
      <c r="C19" s="15"/>
      <c r="D19" s="30" t="str">
        <f>IF($C19="","",VLOOKUP($C19,目次!$B$9:$T$17,2,0))</f>
        <v/>
      </c>
      <c r="E19" s="114">
        <f t="shared" si="1"/>
        <v>0</v>
      </c>
      <c r="F19" s="61" t="str">
        <f>IF($C19="","",VLOOKUP($C19,目次!$B$9:$T$17,6,0))</f>
        <v/>
      </c>
      <c r="G19" s="32"/>
      <c r="H19" s="107" t="str">
        <f>IF($C19="","",VLOOKUP($C19,目次!$B$9:$T$17,8,0))</f>
        <v/>
      </c>
      <c r="I19" s="32" t="str">
        <f>IF($C19="","",VLOOKUP($C19,目次!$B$9:$T$17,9,0))</f>
        <v/>
      </c>
      <c r="J19" s="61" t="str">
        <f>IF($C19="","",VLOOKUP($C19,目次!$B$9:$T$17,10,0))</f>
        <v/>
      </c>
      <c r="K19" s="122" t="str">
        <f>IF($C19="","",VLOOKUP($C19,目次!$B$9:$T$17,11,0))</f>
        <v/>
      </c>
      <c r="L19" s="122" t="str">
        <f>IF($C19="","",VLOOKUP($C19,目次!$B$9:$T$17,12,0))</f>
        <v/>
      </c>
      <c r="M19" s="152" t="str">
        <f>IF($C19="","",VLOOKUP($C19,目次!$B$9:$T$17,13,0))</f>
        <v/>
      </c>
      <c r="N19" s="152" t="str">
        <f>IF($C19="","",VLOOKUP($C19,目次!$B$9:$T$17,13,0))</f>
        <v/>
      </c>
      <c r="O19" s="152" t="str">
        <f>IF($C19="","",VLOOKUP($C19,目次!$B$9:$T$17,14,0))</f>
        <v/>
      </c>
      <c r="P19" s="152" t="str">
        <f>IF($C19="","",VLOOKUP($C19,目次!$B$9:$T$17,15,0))</f>
        <v/>
      </c>
      <c r="Q19" s="152" t="str">
        <f>IF($C19="","",VLOOKUP($C19,目次!$B$9:$T$17,16,0))</f>
        <v/>
      </c>
      <c r="R19" s="152" t="str">
        <f>IF($C19="","",VLOOKUP($C19,目次!$B$9:$T$17,17,0))</f>
        <v/>
      </c>
      <c r="S19" s="152" t="str">
        <f>IF($C19="","",VLOOKUP($C19,目次!$B$9:$T$17,18,0))</f>
        <v/>
      </c>
      <c r="T19" s="152" t="str">
        <f>IF($C19="","",VLOOKUP($C19,目次!$B$9:$T$17,19,0))</f>
        <v/>
      </c>
      <c r="U19" s="32"/>
    </row>
    <row r="20" spans="2:21" s="60" customFormat="1" ht="34.9" customHeight="1" x14ac:dyDescent="0.15">
      <c r="B20" s="114">
        <f t="shared" si="0"/>
        <v>0</v>
      </c>
      <c r="C20" s="15"/>
      <c r="D20" s="30" t="str">
        <f>IF($C20="","",VLOOKUP($C20,目次!$B$9:$T$17,2,0))</f>
        <v/>
      </c>
      <c r="E20" s="114">
        <f t="shared" si="1"/>
        <v>0</v>
      </c>
      <c r="F20" s="61" t="str">
        <f>IF($C20="","",VLOOKUP($C20,目次!$B$9:$T$17,6,0))</f>
        <v/>
      </c>
      <c r="G20" s="32"/>
      <c r="H20" s="107" t="str">
        <f>IF($C20="","",VLOOKUP($C20,目次!$B$9:$T$17,8,0))</f>
        <v/>
      </c>
      <c r="I20" s="32" t="str">
        <f>IF($C20="","",VLOOKUP($C20,目次!$B$9:$T$17,9,0))</f>
        <v/>
      </c>
      <c r="J20" s="61" t="str">
        <f>IF($C20="","",VLOOKUP($C20,目次!$B$9:$T$17,10,0))</f>
        <v/>
      </c>
      <c r="K20" s="122" t="str">
        <f>IF($C20="","",VLOOKUP($C20,目次!$B$9:$T$17,11,0))</f>
        <v/>
      </c>
      <c r="L20" s="122" t="str">
        <f>IF($C20="","",VLOOKUP($C20,目次!$B$9:$T$17,12,0))</f>
        <v/>
      </c>
      <c r="M20" s="152" t="str">
        <f>IF($C20="","",VLOOKUP($C20,目次!$B$9:$T$17,13,0))</f>
        <v/>
      </c>
      <c r="N20" s="152" t="str">
        <f>IF($C20="","",VLOOKUP($C20,目次!$B$9:$T$17,13,0))</f>
        <v/>
      </c>
      <c r="O20" s="152" t="str">
        <f>IF($C20="","",VLOOKUP($C20,目次!$B$9:$T$17,14,0))</f>
        <v/>
      </c>
      <c r="P20" s="152" t="str">
        <f>IF($C20="","",VLOOKUP($C20,目次!$B$9:$T$17,15,0))</f>
        <v/>
      </c>
      <c r="Q20" s="152" t="str">
        <f>IF($C20="","",VLOOKUP($C20,目次!$B$9:$T$17,16,0))</f>
        <v/>
      </c>
      <c r="R20" s="152" t="str">
        <f>IF($C20="","",VLOOKUP($C20,目次!$B$9:$T$17,17,0))</f>
        <v/>
      </c>
      <c r="S20" s="152" t="str">
        <f>IF($C20="","",VLOOKUP($C20,目次!$B$9:$T$17,18,0))</f>
        <v/>
      </c>
      <c r="T20" s="152" t="str">
        <f>IF($C20="","",VLOOKUP($C20,目次!$B$9:$T$17,19,0))</f>
        <v/>
      </c>
      <c r="U20" s="32"/>
    </row>
    <row r="21" spans="2:21" s="60" customFormat="1" ht="34.9" customHeight="1" x14ac:dyDescent="0.15">
      <c r="B21" s="114">
        <f t="shared" si="0"/>
        <v>0</v>
      </c>
      <c r="C21" s="15"/>
      <c r="D21" s="30" t="str">
        <f>IF($C21="","",VLOOKUP($C21,目次!$B$9:$T$17,2,0))</f>
        <v/>
      </c>
      <c r="E21" s="114">
        <f t="shared" si="1"/>
        <v>0</v>
      </c>
      <c r="F21" s="61" t="str">
        <f>IF($C21="","",VLOOKUP($C21,目次!$B$9:$T$17,6,0))</f>
        <v/>
      </c>
      <c r="G21" s="32"/>
      <c r="H21" s="107" t="str">
        <f>IF($C21="","",VLOOKUP($C21,目次!$B$9:$T$17,8,0))</f>
        <v/>
      </c>
      <c r="I21" s="32" t="str">
        <f>IF($C21="","",VLOOKUP($C21,目次!$B$9:$T$17,9,0))</f>
        <v/>
      </c>
      <c r="J21" s="61" t="str">
        <f>IF($C21="","",VLOOKUP($C21,目次!$B$9:$T$17,10,0))</f>
        <v/>
      </c>
      <c r="K21" s="122" t="str">
        <f>IF($C21="","",VLOOKUP($C21,目次!$B$9:$T$17,11,0))</f>
        <v/>
      </c>
      <c r="L21" s="122" t="str">
        <f>IF($C21="","",VLOOKUP($C21,目次!$B$9:$T$17,12,0))</f>
        <v/>
      </c>
      <c r="M21" s="152" t="str">
        <f>IF($C21="","",VLOOKUP($C21,目次!$B$9:$T$17,13,0))</f>
        <v/>
      </c>
      <c r="N21" s="152" t="str">
        <f>IF($C21="","",VLOOKUP($C21,目次!$B$9:$T$17,13,0))</f>
        <v/>
      </c>
      <c r="O21" s="152" t="str">
        <f>IF($C21="","",VLOOKUP($C21,目次!$B$9:$T$17,14,0))</f>
        <v/>
      </c>
      <c r="P21" s="152" t="str">
        <f>IF($C21="","",VLOOKUP($C21,目次!$B$9:$T$17,15,0))</f>
        <v/>
      </c>
      <c r="Q21" s="152" t="str">
        <f>IF($C21="","",VLOOKUP($C21,目次!$B$9:$T$17,16,0))</f>
        <v/>
      </c>
      <c r="R21" s="152" t="str">
        <f>IF($C21="","",VLOOKUP($C21,目次!$B$9:$T$17,17,0))</f>
        <v/>
      </c>
      <c r="S21" s="152" t="str">
        <f>IF($C21="","",VLOOKUP($C21,目次!$B$9:$T$17,18,0))</f>
        <v/>
      </c>
      <c r="T21" s="152" t="str">
        <f>IF($C21="","",VLOOKUP($C21,目次!$B$9:$T$17,19,0))</f>
        <v/>
      </c>
      <c r="U21" s="32"/>
    </row>
    <row r="22" spans="2:21" s="60" customFormat="1" ht="34.9" customHeight="1" x14ac:dyDescent="0.15">
      <c r="B22" s="114">
        <f t="shared" si="0"/>
        <v>0</v>
      </c>
      <c r="C22" s="15"/>
      <c r="D22" s="30" t="str">
        <f>IF($C22="","",VLOOKUP($C22,目次!$B$9:$T$17,2,0))</f>
        <v/>
      </c>
      <c r="E22" s="114">
        <f t="shared" si="1"/>
        <v>0</v>
      </c>
      <c r="F22" s="61" t="str">
        <f>IF($C22="","",VLOOKUP($C22,目次!$B$9:$T$17,6,0))</f>
        <v/>
      </c>
      <c r="G22" s="32"/>
      <c r="H22" s="107" t="str">
        <f>IF($C22="","",VLOOKUP($C22,目次!$B$9:$T$17,8,0))</f>
        <v/>
      </c>
      <c r="I22" s="32" t="str">
        <f>IF($C22="","",VLOOKUP($C22,目次!$B$9:$T$17,9,0))</f>
        <v/>
      </c>
      <c r="J22" s="61" t="str">
        <f>IF($C22="","",VLOOKUP($C22,目次!$B$9:$T$17,10,0))</f>
        <v/>
      </c>
      <c r="K22" s="122" t="str">
        <f>IF($C22="","",VLOOKUP($C22,目次!$B$9:$T$17,11,0))</f>
        <v/>
      </c>
      <c r="L22" s="122" t="str">
        <f>IF($C22="","",VLOOKUP($C22,目次!$B$9:$T$17,12,0))</f>
        <v/>
      </c>
      <c r="M22" s="152" t="str">
        <f>IF($C22="","",VLOOKUP($C22,目次!$B$9:$T$17,13,0))</f>
        <v/>
      </c>
      <c r="N22" s="152" t="str">
        <f>IF($C22="","",VLOOKUP($C22,目次!$B$9:$T$17,13,0))</f>
        <v/>
      </c>
      <c r="O22" s="152" t="str">
        <f>IF($C22="","",VLOOKUP($C22,目次!$B$9:$T$17,14,0))</f>
        <v/>
      </c>
      <c r="P22" s="152" t="str">
        <f>IF($C22="","",VLOOKUP($C22,目次!$B$9:$T$17,15,0))</f>
        <v/>
      </c>
      <c r="Q22" s="152" t="str">
        <f>IF($C22="","",VLOOKUP($C22,目次!$B$9:$T$17,16,0))</f>
        <v/>
      </c>
      <c r="R22" s="152" t="str">
        <f>IF($C22="","",VLOOKUP($C22,目次!$B$9:$T$17,17,0))</f>
        <v/>
      </c>
      <c r="S22" s="152" t="str">
        <f>IF($C22="","",VLOOKUP($C22,目次!$B$9:$T$17,18,0))</f>
        <v/>
      </c>
      <c r="T22" s="152" t="str">
        <f>IF($C22="","",VLOOKUP($C22,目次!$B$9:$T$17,19,0))</f>
        <v/>
      </c>
      <c r="U22" s="32"/>
    </row>
    <row r="23" spans="2:21" s="60" customFormat="1" ht="34.9" customHeight="1" x14ac:dyDescent="0.15">
      <c r="B23" s="114">
        <f t="shared" si="0"/>
        <v>0</v>
      </c>
      <c r="C23" s="15"/>
      <c r="D23" s="30" t="str">
        <f>IF($C23="","",VLOOKUP($C23,目次!$B$9:$T$17,2,0))</f>
        <v/>
      </c>
      <c r="E23" s="114">
        <f t="shared" si="1"/>
        <v>0</v>
      </c>
      <c r="F23" s="61" t="str">
        <f>IF($C23="","",VLOOKUP($C23,目次!$B$9:$T$17,6,0))</f>
        <v/>
      </c>
      <c r="G23" s="32"/>
      <c r="H23" s="107" t="str">
        <f>IF($C23="","",VLOOKUP($C23,目次!$B$9:$T$17,8,0))</f>
        <v/>
      </c>
      <c r="I23" s="32" t="str">
        <f>IF($C23="","",VLOOKUP($C23,目次!$B$9:$T$17,9,0))</f>
        <v/>
      </c>
      <c r="J23" s="61" t="str">
        <f>IF($C23="","",VLOOKUP($C23,目次!$B$9:$T$17,10,0))</f>
        <v/>
      </c>
      <c r="K23" s="122" t="str">
        <f>IF($C23="","",VLOOKUP($C23,目次!$B$9:$T$17,11,0))</f>
        <v/>
      </c>
      <c r="L23" s="122" t="str">
        <f>IF($C23="","",VLOOKUP($C23,目次!$B$9:$T$17,12,0))</f>
        <v/>
      </c>
      <c r="M23" s="152" t="str">
        <f>IF($C23="","",VLOOKUP($C23,目次!$B$9:$T$17,13,0))</f>
        <v/>
      </c>
      <c r="N23" s="152" t="str">
        <f>IF($C23="","",VLOOKUP($C23,目次!$B$9:$T$17,13,0))</f>
        <v/>
      </c>
      <c r="O23" s="152" t="str">
        <f>IF($C23="","",VLOOKUP($C23,目次!$B$9:$T$17,14,0))</f>
        <v/>
      </c>
      <c r="P23" s="152" t="str">
        <f>IF($C23="","",VLOOKUP($C23,目次!$B$9:$T$17,15,0))</f>
        <v/>
      </c>
      <c r="Q23" s="152" t="str">
        <f>IF($C23="","",VLOOKUP($C23,目次!$B$9:$T$17,16,0))</f>
        <v/>
      </c>
      <c r="R23" s="152" t="str">
        <f>IF($C23="","",VLOOKUP($C23,目次!$B$9:$T$17,17,0))</f>
        <v/>
      </c>
      <c r="S23" s="152" t="str">
        <f>IF($C23="","",VLOOKUP($C23,目次!$B$9:$T$17,18,0))</f>
        <v/>
      </c>
      <c r="T23" s="152" t="str">
        <f>IF($C23="","",VLOOKUP($C23,目次!$B$9:$T$17,19,0))</f>
        <v/>
      </c>
      <c r="U23" s="32"/>
    </row>
    <row r="24" spans="2:21" s="60" customFormat="1" ht="34.9" customHeight="1" x14ac:dyDescent="0.15">
      <c r="B24" s="114">
        <f t="shared" si="0"/>
        <v>0</v>
      </c>
      <c r="C24" s="15"/>
      <c r="D24" s="30" t="str">
        <f>IF($C24="","",VLOOKUP($C24,目次!$B$9:$T$17,2,0))</f>
        <v/>
      </c>
      <c r="E24" s="114">
        <f t="shared" si="1"/>
        <v>0</v>
      </c>
      <c r="F24" s="61" t="str">
        <f>IF($C24="","",VLOOKUP($C24,目次!$B$9:$T$17,6,0))</f>
        <v/>
      </c>
      <c r="G24" s="32"/>
      <c r="H24" s="107" t="str">
        <f>IF($C24="","",VLOOKUP($C24,目次!$B$9:$T$17,8,0))</f>
        <v/>
      </c>
      <c r="I24" s="32" t="str">
        <f>IF($C24="","",VLOOKUP($C24,目次!$B$9:$T$17,9,0))</f>
        <v/>
      </c>
      <c r="J24" s="61" t="str">
        <f>IF($C24="","",VLOOKUP($C24,目次!$B$9:$T$17,10,0))</f>
        <v/>
      </c>
      <c r="K24" s="122" t="str">
        <f>IF($C24="","",VLOOKUP($C24,目次!$B$9:$T$17,11,0))</f>
        <v/>
      </c>
      <c r="L24" s="122" t="str">
        <f>IF($C24="","",VLOOKUP($C24,目次!$B$9:$T$17,12,0))</f>
        <v/>
      </c>
      <c r="M24" s="152" t="str">
        <f>IF($C24="","",VLOOKUP($C24,目次!$B$9:$T$17,13,0))</f>
        <v/>
      </c>
      <c r="N24" s="152" t="str">
        <f>IF($C24="","",VLOOKUP($C24,目次!$B$9:$T$17,13,0))</f>
        <v/>
      </c>
      <c r="O24" s="152" t="str">
        <f>IF($C24="","",VLOOKUP($C24,目次!$B$9:$T$17,14,0))</f>
        <v/>
      </c>
      <c r="P24" s="152" t="str">
        <f>IF($C24="","",VLOOKUP($C24,目次!$B$9:$T$17,15,0))</f>
        <v/>
      </c>
      <c r="Q24" s="152" t="str">
        <f>IF($C24="","",VLOOKUP($C24,目次!$B$9:$T$17,16,0))</f>
        <v/>
      </c>
      <c r="R24" s="152" t="str">
        <f>IF($C24="","",VLOOKUP($C24,目次!$B$9:$T$17,17,0))</f>
        <v/>
      </c>
      <c r="S24" s="152" t="str">
        <f>IF($C24="","",VLOOKUP($C24,目次!$B$9:$T$17,18,0))</f>
        <v/>
      </c>
      <c r="T24" s="152" t="str">
        <f>IF($C24="","",VLOOKUP($C24,目次!$B$9:$T$17,19,0))</f>
        <v/>
      </c>
      <c r="U24" s="32"/>
    </row>
    <row r="25" spans="2:21" s="60" customFormat="1" ht="34.9" customHeight="1" x14ac:dyDescent="0.15">
      <c r="B25" s="114">
        <f t="shared" si="0"/>
        <v>0</v>
      </c>
      <c r="C25" s="15"/>
      <c r="D25" s="30" t="str">
        <f>IF($C25="","",VLOOKUP($C25,目次!$B$9:$T$17,2,0))</f>
        <v/>
      </c>
      <c r="E25" s="114">
        <f t="shared" si="1"/>
        <v>0</v>
      </c>
      <c r="F25" s="61" t="str">
        <f>IF($C25="","",VLOOKUP($C25,目次!$B$9:$T$17,6,0))</f>
        <v/>
      </c>
      <c r="G25" s="32"/>
      <c r="H25" s="107" t="str">
        <f>IF($C25="","",VLOOKUP($C25,目次!$B$9:$T$17,8,0))</f>
        <v/>
      </c>
      <c r="I25" s="32" t="str">
        <f>IF($C25="","",VLOOKUP($C25,目次!$B$9:$T$17,9,0))</f>
        <v/>
      </c>
      <c r="J25" s="61" t="str">
        <f>IF($C25="","",VLOOKUP($C25,目次!$B$9:$T$17,10,0))</f>
        <v/>
      </c>
      <c r="K25" s="122" t="str">
        <f>IF($C25="","",VLOOKUP($C25,目次!$B$9:$T$17,11,0))</f>
        <v/>
      </c>
      <c r="L25" s="122" t="str">
        <f>IF($C25="","",VLOOKUP($C25,目次!$B$9:$T$17,12,0))</f>
        <v/>
      </c>
      <c r="M25" s="152" t="str">
        <f>IF($C25="","",VLOOKUP($C25,目次!$B$9:$T$17,13,0))</f>
        <v/>
      </c>
      <c r="N25" s="152" t="str">
        <f>IF($C25="","",VLOOKUP($C25,目次!$B$9:$T$17,13,0))</f>
        <v/>
      </c>
      <c r="O25" s="152" t="str">
        <f>IF($C25="","",VLOOKUP($C25,目次!$B$9:$T$17,14,0))</f>
        <v/>
      </c>
      <c r="P25" s="152" t="str">
        <f>IF($C25="","",VLOOKUP($C25,目次!$B$9:$T$17,15,0))</f>
        <v/>
      </c>
      <c r="Q25" s="152" t="str">
        <f>IF($C25="","",VLOOKUP($C25,目次!$B$9:$T$17,16,0))</f>
        <v/>
      </c>
      <c r="R25" s="152" t="str">
        <f>IF($C25="","",VLOOKUP($C25,目次!$B$9:$T$17,17,0))</f>
        <v/>
      </c>
      <c r="S25" s="152" t="str">
        <f>IF($C25="","",VLOOKUP($C25,目次!$B$9:$T$17,18,0))</f>
        <v/>
      </c>
      <c r="T25" s="152" t="str">
        <f>IF($C25="","",VLOOKUP($C25,目次!$B$9:$T$17,19,0))</f>
        <v/>
      </c>
      <c r="U25" s="32"/>
    </row>
    <row r="26" spans="2:21" s="60" customFormat="1" ht="34.9" customHeight="1" x14ac:dyDescent="0.15">
      <c r="B26" s="114">
        <f t="shared" si="0"/>
        <v>0</v>
      </c>
      <c r="C26" s="15"/>
      <c r="D26" s="30" t="str">
        <f>IF($C26="","",VLOOKUP($C26,目次!$B$9:$T$17,2,0))</f>
        <v/>
      </c>
      <c r="E26" s="114">
        <f t="shared" si="1"/>
        <v>0</v>
      </c>
      <c r="F26" s="61" t="str">
        <f>IF($C26="","",VLOOKUP($C26,目次!$B$9:$T$17,6,0))</f>
        <v/>
      </c>
      <c r="G26" s="32"/>
      <c r="H26" s="107" t="str">
        <f>IF($C26="","",VLOOKUP($C26,目次!$B$9:$T$17,8,0))</f>
        <v/>
      </c>
      <c r="I26" s="32" t="str">
        <f>IF($C26="","",VLOOKUP($C26,目次!$B$9:$T$17,9,0))</f>
        <v/>
      </c>
      <c r="J26" s="61" t="str">
        <f>IF($C26="","",VLOOKUP($C26,目次!$B$9:$T$17,10,0))</f>
        <v/>
      </c>
      <c r="K26" s="122" t="str">
        <f>IF($C26="","",VLOOKUP($C26,目次!$B$9:$T$17,11,0))</f>
        <v/>
      </c>
      <c r="L26" s="122" t="str">
        <f>IF($C26="","",VLOOKUP($C26,目次!$B$9:$T$17,12,0))</f>
        <v/>
      </c>
      <c r="M26" s="152" t="str">
        <f>IF($C26="","",VLOOKUP($C26,目次!$B$9:$T$17,13,0))</f>
        <v/>
      </c>
      <c r="N26" s="152" t="str">
        <f>IF($C26="","",VLOOKUP($C26,目次!$B$9:$T$17,13,0))</f>
        <v/>
      </c>
      <c r="O26" s="152" t="str">
        <f>IF($C26="","",VLOOKUP($C26,目次!$B$9:$T$17,14,0))</f>
        <v/>
      </c>
      <c r="P26" s="152" t="str">
        <f>IF($C26="","",VLOOKUP($C26,目次!$B$9:$T$17,15,0))</f>
        <v/>
      </c>
      <c r="Q26" s="152" t="str">
        <f>IF($C26="","",VLOOKUP($C26,目次!$B$9:$T$17,16,0))</f>
        <v/>
      </c>
      <c r="R26" s="152" t="str">
        <f>IF($C26="","",VLOOKUP($C26,目次!$B$9:$T$17,17,0))</f>
        <v/>
      </c>
      <c r="S26" s="152" t="str">
        <f>IF($C26="","",VLOOKUP($C26,目次!$B$9:$T$17,18,0))</f>
        <v/>
      </c>
      <c r="T26" s="152" t="str">
        <f>IF($C26="","",VLOOKUP($C26,目次!$B$9:$T$17,19,0))</f>
        <v/>
      </c>
      <c r="U26" s="32"/>
    </row>
    <row r="27" spans="2:21" s="60" customFormat="1" ht="34.9" customHeight="1" x14ac:dyDescent="0.15">
      <c r="B27" s="114">
        <f t="shared" si="0"/>
        <v>0</v>
      </c>
      <c r="C27" s="15"/>
      <c r="D27" s="30" t="str">
        <f>IF($C27="","",VLOOKUP($C27,目次!$B$9:$T$17,2,0))</f>
        <v/>
      </c>
      <c r="E27" s="114">
        <f t="shared" si="1"/>
        <v>0</v>
      </c>
      <c r="F27" s="61" t="str">
        <f>IF($C27="","",VLOOKUP($C27,目次!$B$9:$T$17,6,0))</f>
        <v/>
      </c>
      <c r="G27" s="32"/>
      <c r="H27" s="107" t="str">
        <f>IF($C27="","",VLOOKUP($C27,目次!$B$9:$T$17,8,0))</f>
        <v/>
      </c>
      <c r="I27" s="32" t="str">
        <f>IF($C27="","",VLOOKUP($C27,目次!$B$9:$T$17,9,0))</f>
        <v/>
      </c>
      <c r="J27" s="61" t="str">
        <f>IF($C27="","",VLOOKUP($C27,目次!$B$9:$T$17,10,0))</f>
        <v/>
      </c>
      <c r="K27" s="122" t="str">
        <f>IF($C27="","",VLOOKUP($C27,目次!$B$9:$T$17,11,0))</f>
        <v/>
      </c>
      <c r="L27" s="122" t="str">
        <f>IF($C27="","",VLOOKUP($C27,目次!$B$9:$T$17,12,0))</f>
        <v/>
      </c>
      <c r="M27" s="152" t="str">
        <f>IF($C27="","",VLOOKUP($C27,目次!$B$9:$T$17,13,0))</f>
        <v/>
      </c>
      <c r="N27" s="152" t="str">
        <f>IF($C27="","",VLOOKUP($C27,目次!$B$9:$T$17,13,0))</f>
        <v/>
      </c>
      <c r="O27" s="152" t="str">
        <f>IF($C27="","",VLOOKUP($C27,目次!$B$9:$T$17,14,0))</f>
        <v/>
      </c>
      <c r="P27" s="152" t="str">
        <f>IF($C27="","",VLOOKUP($C27,目次!$B$9:$T$17,15,0))</f>
        <v/>
      </c>
      <c r="Q27" s="152" t="str">
        <f>IF($C27="","",VLOOKUP($C27,目次!$B$9:$T$17,16,0))</f>
        <v/>
      </c>
      <c r="R27" s="152" t="str">
        <f>IF($C27="","",VLOOKUP($C27,目次!$B$9:$T$17,17,0))</f>
        <v/>
      </c>
      <c r="S27" s="152" t="str">
        <f>IF($C27="","",VLOOKUP($C27,目次!$B$9:$T$17,18,0))</f>
        <v/>
      </c>
      <c r="T27" s="152" t="str">
        <f>IF($C27="","",VLOOKUP($C27,目次!$B$9:$T$17,19,0))</f>
        <v/>
      </c>
      <c r="U27" s="32"/>
    </row>
    <row r="28" spans="2:21" s="60" customFormat="1" ht="34.9" customHeight="1" x14ac:dyDescent="0.15">
      <c r="B28" s="114">
        <f t="shared" si="0"/>
        <v>0</v>
      </c>
      <c r="C28" s="15"/>
      <c r="D28" s="30" t="str">
        <f>IF($C28="","",VLOOKUP($C28,目次!$B$9:$T$17,2,0))</f>
        <v/>
      </c>
      <c r="E28" s="114">
        <f t="shared" si="1"/>
        <v>0</v>
      </c>
      <c r="F28" s="61" t="str">
        <f>IF($C28="","",VLOOKUP($C28,目次!$B$9:$T$17,6,0))</f>
        <v/>
      </c>
      <c r="G28" s="32"/>
      <c r="H28" s="107" t="str">
        <f>IF($C28="","",VLOOKUP($C28,目次!$B$9:$T$17,8,0))</f>
        <v/>
      </c>
      <c r="I28" s="32" t="str">
        <f>IF($C28="","",VLOOKUP($C28,目次!$B$9:$T$17,9,0))</f>
        <v/>
      </c>
      <c r="J28" s="61" t="str">
        <f>IF($C28="","",VLOOKUP($C28,目次!$B$9:$T$17,10,0))</f>
        <v/>
      </c>
      <c r="K28" s="122" t="str">
        <f>IF($C28="","",VLOOKUP($C28,目次!$B$9:$T$17,11,0))</f>
        <v/>
      </c>
      <c r="L28" s="122" t="str">
        <f>IF($C28="","",VLOOKUP($C28,目次!$B$9:$T$17,12,0))</f>
        <v/>
      </c>
      <c r="M28" s="152" t="str">
        <f>IF($C28="","",VLOOKUP($C28,目次!$B$9:$T$17,13,0))</f>
        <v/>
      </c>
      <c r="N28" s="152" t="str">
        <f>IF($C28="","",VLOOKUP($C28,目次!$B$9:$T$17,13,0))</f>
        <v/>
      </c>
      <c r="O28" s="152" t="str">
        <f>IF($C28="","",VLOOKUP($C28,目次!$B$9:$T$17,14,0))</f>
        <v/>
      </c>
      <c r="P28" s="152" t="str">
        <f>IF($C28="","",VLOOKUP($C28,目次!$B$9:$T$17,15,0))</f>
        <v/>
      </c>
      <c r="Q28" s="152" t="str">
        <f>IF($C28="","",VLOOKUP($C28,目次!$B$9:$T$17,16,0))</f>
        <v/>
      </c>
      <c r="R28" s="152" t="str">
        <f>IF($C28="","",VLOOKUP($C28,目次!$B$9:$T$17,17,0))</f>
        <v/>
      </c>
      <c r="S28" s="152" t="str">
        <f>IF($C28="","",VLOOKUP($C28,目次!$B$9:$T$17,18,0))</f>
        <v/>
      </c>
      <c r="T28" s="152" t="str">
        <f>IF($C28="","",VLOOKUP($C28,目次!$B$9:$T$17,19,0))</f>
        <v/>
      </c>
      <c r="U28" s="32"/>
    </row>
    <row r="29" spans="2:21" s="60" customFormat="1" ht="34.9" customHeight="1" x14ac:dyDescent="0.15">
      <c r="B29" s="114">
        <f t="shared" si="0"/>
        <v>0</v>
      </c>
      <c r="C29" s="15"/>
      <c r="D29" s="30" t="str">
        <f>IF($C29="","",VLOOKUP($C29,目次!$B$9:$T$17,2,0))</f>
        <v/>
      </c>
      <c r="E29" s="114">
        <f t="shared" si="1"/>
        <v>0</v>
      </c>
      <c r="F29" s="61" t="str">
        <f>IF($C29="","",VLOOKUP($C29,目次!$B$9:$T$17,6,0))</f>
        <v/>
      </c>
      <c r="G29" s="32"/>
      <c r="H29" s="107" t="str">
        <f>IF($C29="","",VLOOKUP($C29,目次!$B$9:$T$17,8,0))</f>
        <v/>
      </c>
      <c r="I29" s="32" t="str">
        <f>IF($C29="","",VLOOKUP($C29,目次!$B$9:$T$17,9,0))</f>
        <v/>
      </c>
      <c r="J29" s="61" t="str">
        <f>IF($C29="","",VLOOKUP($C29,目次!$B$9:$T$17,10,0))</f>
        <v/>
      </c>
      <c r="K29" s="122" t="str">
        <f>IF($C29="","",VLOOKUP($C29,目次!$B$9:$T$17,11,0))</f>
        <v/>
      </c>
      <c r="L29" s="122" t="str">
        <f>IF($C29="","",VLOOKUP($C29,目次!$B$9:$T$17,12,0))</f>
        <v/>
      </c>
      <c r="M29" s="152" t="str">
        <f>IF($C29="","",VLOOKUP($C29,目次!$B$9:$T$17,13,0))</f>
        <v/>
      </c>
      <c r="N29" s="152" t="str">
        <f>IF($C29="","",VLOOKUP($C29,目次!$B$9:$T$17,13,0))</f>
        <v/>
      </c>
      <c r="O29" s="152" t="str">
        <f>IF($C29="","",VLOOKUP($C29,目次!$B$9:$T$17,14,0))</f>
        <v/>
      </c>
      <c r="P29" s="152" t="str">
        <f>IF($C29="","",VLOOKUP($C29,目次!$B$9:$T$17,15,0))</f>
        <v/>
      </c>
      <c r="Q29" s="152" t="str">
        <f>IF($C29="","",VLOOKUP($C29,目次!$B$9:$T$17,16,0))</f>
        <v/>
      </c>
      <c r="R29" s="152" t="str">
        <f>IF($C29="","",VLOOKUP($C29,目次!$B$9:$T$17,17,0))</f>
        <v/>
      </c>
      <c r="S29" s="152" t="str">
        <f>IF($C29="","",VLOOKUP($C29,目次!$B$9:$T$17,18,0))</f>
        <v/>
      </c>
      <c r="T29" s="152" t="str">
        <f>IF($C29="","",VLOOKUP($C29,目次!$B$9:$T$17,19,0))</f>
        <v/>
      </c>
      <c r="U29" s="32"/>
    </row>
    <row r="30" spans="2:21" s="60" customFormat="1" ht="34.9" customHeight="1" x14ac:dyDescent="0.15">
      <c r="B30" s="114">
        <f t="shared" si="0"/>
        <v>0</v>
      </c>
      <c r="C30" s="15"/>
      <c r="D30" s="30" t="str">
        <f>IF($C30="","",VLOOKUP($C30,目次!$B$9:$T$17,2,0))</f>
        <v/>
      </c>
      <c r="E30" s="114">
        <f t="shared" si="1"/>
        <v>0</v>
      </c>
      <c r="F30" s="61" t="str">
        <f>IF($C30="","",VLOOKUP($C30,目次!$B$9:$T$17,6,0))</f>
        <v/>
      </c>
      <c r="G30" s="32"/>
      <c r="H30" s="107" t="str">
        <f>IF($C30="","",VLOOKUP($C30,目次!$B$9:$T$17,8,0))</f>
        <v/>
      </c>
      <c r="I30" s="32" t="str">
        <f>IF($C30="","",VLOOKUP($C30,目次!$B$9:$T$17,9,0))</f>
        <v/>
      </c>
      <c r="J30" s="61" t="str">
        <f>IF($C30="","",VLOOKUP($C30,目次!$B$9:$T$17,10,0))</f>
        <v/>
      </c>
      <c r="K30" s="122" t="str">
        <f>IF($C30="","",VLOOKUP($C30,目次!$B$9:$T$17,11,0))</f>
        <v/>
      </c>
      <c r="L30" s="122" t="str">
        <f>IF($C30="","",VLOOKUP($C30,目次!$B$9:$T$17,12,0))</f>
        <v/>
      </c>
      <c r="M30" s="152" t="str">
        <f>IF($C30="","",VLOOKUP($C30,目次!$B$9:$T$17,13,0))</f>
        <v/>
      </c>
      <c r="N30" s="152" t="str">
        <f>IF($C30="","",VLOOKUP($C30,目次!$B$9:$T$17,13,0))</f>
        <v/>
      </c>
      <c r="O30" s="152" t="str">
        <f>IF($C30="","",VLOOKUP($C30,目次!$B$9:$T$17,14,0))</f>
        <v/>
      </c>
      <c r="P30" s="152" t="str">
        <f>IF($C30="","",VLOOKUP($C30,目次!$B$9:$T$17,15,0))</f>
        <v/>
      </c>
      <c r="Q30" s="152" t="str">
        <f>IF($C30="","",VLOOKUP($C30,目次!$B$9:$T$17,16,0))</f>
        <v/>
      </c>
      <c r="R30" s="152" t="str">
        <f>IF($C30="","",VLOOKUP($C30,目次!$B$9:$T$17,17,0))</f>
        <v/>
      </c>
      <c r="S30" s="152" t="str">
        <f>IF($C30="","",VLOOKUP($C30,目次!$B$9:$T$17,18,0))</f>
        <v/>
      </c>
      <c r="T30" s="152" t="str">
        <f>IF($C30="","",VLOOKUP($C30,目次!$B$9:$T$17,19,0))</f>
        <v/>
      </c>
      <c r="U30" s="32"/>
    </row>
    <row r="31" spans="2:21" s="60" customFormat="1" ht="34.9" customHeight="1" x14ac:dyDescent="0.15">
      <c r="B31" s="114">
        <f t="shared" si="0"/>
        <v>0</v>
      </c>
      <c r="C31" s="15"/>
      <c r="D31" s="30" t="str">
        <f>IF($C31="","",VLOOKUP($C31,目次!$B$9:$T$17,2,0))</f>
        <v/>
      </c>
      <c r="E31" s="114">
        <f t="shared" si="1"/>
        <v>0</v>
      </c>
      <c r="F31" s="61" t="str">
        <f>IF($C31="","",VLOOKUP($C31,目次!$B$9:$T$17,6,0))</f>
        <v/>
      </c>
      <c r="G31" s="32"/>
      <c r="H31" s="107" t="str">
        <f>IF($C31="","",VLOOKUP($C31,目次!$B$9:$T$17,8,0))</f>
        <v/>
      </c>
      <c r="I31" s="32" t="str">
        <f>IF($C31="","",VLOOKUP($C31,目次!$B$9:$T$17,9,0))</f>
        <v/>
      </c>
      <c r="J31" s="61" t="str">
        <f>IF($C31="","",VLOOKUP($C31,目次!$B$9:$T$17,10,0))</f>
        <v/>
      </c>
      <c r="K31" s="122" t="str">
        <f>IF($C31="","",VLOOKUP($C31,目次!$B$9:$T$17,11,0))</f>
        <v/>
      </c>
      <c r="L31" s="122" t="str">
        <f>IF($C31="","",VLOOKUP($C31,目次!$B$9:$T$17,12,0))</f>
        <v/>
      </c>
      <c r="M31" s="152" t="str">
        <f>IF($C31="","",VLOOKUP($C31,目次!$B$9:$T$17,13,0))</f>
        <v/>
      </c>
      <c r="N31" s="152" t="str">
        <f>IF($C31="","",VLOOKUP($C31,目次!$B$9:$T$17,13,0))</f>
        <v/>
      </c>
      <c r="O31" s="152" t="str">
        <f>IF($C31="","",VLOOKUP($C31,目次!$B$9:$T$17,14,0))</f>
        <v/>
      </c>
      <c r="P31" s="152" t="str">
        <f>IF($C31="","",VLOOKUP($C31,目次!$B$9:$T$17,15,0))</f>
        <v/>
      </c>
      <c r="Q31" s="152" t="str">
        <f>IF($C31="","",VLOOKUP($C31,目次!$B$9:$T$17,16,0))</f>
        <v/>
      </c>
      <c r="R31" s="152" t="str">
        <f>IF($C31="","",VLOOKUP($C31,目次!$B$9:$T$17,17,0))</f>
        <v/>
      </c>
      <c r="S31" s="152" t="str">
        <f>IF($C31="","",VLOOKUP($C31,目次!$B$9:$T$17,18,0))</f>
        <v/>
      </c>
      <c r="T31" s="152" t="str">
        <f>IF($C31="","",VLOOKUP($C31,目次!$B$9:$T$17,19,0))</f>
        <v/>
      </c>
      <c r="U31" s="32"/>
    </row>
    <row r="32" spans="2:21" s="60" customFormat="1" ht="34.9" customHeight="1" x14ac:dyDescent="0.15">
      <c r="B32" s="114">
        <f t="shared" si="0"/>
        <v>0</v>
      </c>
      <c r="C32" s="15"/>
      <c r="D32" s="30" t="str">
        <f>IF($C32="","",VLOOKUP($C32,目次!$B$9:$T$17,2,0))</f>
        <v/>
      </c>
      <c r="E32" s="114">
        <f t="shared" si="1"/>
        <v>0</v>
      </c>
      <c r="F32" s="61" t="str">
        <f>IF($C32="","",VLOOKUP($C32,目次!$B$9:$T$17,6,0))</f>
        <v/>
      </c>
      <c r="G32" s="32"/>
      <c r="H32" s="107" t="str">
        <f>IF($C32="","",VLOOKUP($C32,目次!$B$9:$T$17,8,0))</f>
        <v/>
      </c>
      <c r="I32" s="32" t="str">
        <f>IF($C32="","",VLOOKUP($C32,目次!$B$9:$T$17,9,0))</f>
        <v/>
      </c>
      <c r="J32" s="61" t="str">
        <f>IF($C32="","",VLOOKUP($C32,目次!$B$9:$T$17,10,0))</f>
        <v/>
      </c>
      <c r="K32" s="122" t="str">
        <f>IF($C32="","",VLOOKUP($C32,目次!$B$9:$T$17,11,0))</f>
        <v/>
      </c>
      <c r="L32" s="122" t="str">
        <f>IF($C32="","",VLOOKUP($C32,目次!$B$9:$T$17,12,0))</f>
        <v/>
      </c>
      <c r="M32" s="152" t="str">
        <f>IF($C32="","",VLOOKUP($C32,目次!$B$9:$T$17,13,0))</f>
        <v/>
      </c>
      <c r="N32" s="152" t="str">
        <f>IF($C32="","",VLOOKUP($C32,目次!$B$9:$T$17,13,0))</f>
        <v/>
      </c>
      <c r="O32" s="152" t="str">
        <f>IF($C32="","",VLOOKUP($C32,目次!$B$9:$T$17,14,0))</f>
        <v/>
      </c>
      <c r="P32" s="152" t="str">
        <f>IF($C32="","",VLOOKUP($C32,目次!$B$9:$T$17,15,0))</f>
        <v/>
      </c>
      <c r="Q32" s="152" t="str">
        <f>IF($C32="","",VLOOKUP($C32,目次!$B$9:$T$17,16,0))</f>
        <v/>
      </c>
      <c r="R32" s="152" t="str">
        <f>IF($C32="","",VLOOKUP($C32,目次!$B$9:$T$17,17,0))</f>
        <v/>
      </c>
      <c r="S32" s="152" t="str">
        <f>IF($C32="","",VLOOKUP($C32,目次!$B$9:$T$17,18,0))</f>
        <v/>
      </c>
      <c r="T32" s="152" t="str">
        <f>IF($C32="","",VLOOKUP($C32,目次!$B$9:$T$17,19,0))</f>
        <v/>
      </c>
      <c r="U32" s="32"/>
    </row>
    <row r="33" spans="2:21" s="60" customFormat="1" ht="34.9" customHeight="1" x14ac:dyDescent="0.15">
      <c r="B33" s="114">
        <f t="shared" si="0"/>
        <v>0</v>
      </c>
      <c r="C33" s="15"/>
      <c r="D33" s="30" t="str">
        <f>IF($C33="","",VLOOKUP($C33,目次!$B$9:$T$17,2,0))</f>
        <v/>
      </c>
      <c r="E33" s="114">
        <f t="shared" si="1"/>
        <v>0</v>
      </c>
      <c r="F33" s="61" t="str">
        <f>IF($C33="","",VLOOKUP($C33,目次!$B$9:$T$17,6,0))</f>
        <v/>
      </c>
      <c r="G33" s="32"/>
      <c r="H33" s="107" t="str">
        <f>IF($C33="","",VLOOKUP($C33,目次!$B$9:$T$17,8,0))</f>
        <v/>
      </c>
      <c r="I33" s="32" t="str">
        <f>IF($C33="","",VLOOKUP($C33,目次!$B$9:$T$17,9,0))</f>
        <v/>
      </c>
      <c r="J33" s="61" t="str">
        <f>IF($C33="","",VLOOKUP($C33,目次!$B$9:$T$17,10,0))</f>
        <v/>
      </c>
      <c r="K33" s="122" t="str">
        <f>IF($C33="","",VLOOKUP($C33,目次!$B$9:$T$17,11,0))</f>
        <v/>
      </c>
      <c r="L33" s="122" t="str">
        <f>IF($C33="","",VLOOKUP($C33,目次!$B$9:$T$17,12,0))</f>
        <v/>
      </c>
      <c r="M33" s="152" t="str">
        <f>IF($C33="","",VLOOKUP($C33,目次!$B$9:$T$17,13,0))</f>
        <v/>
      </c>
      <c r="N33" s="152" t="str">
        <f>IF($C33="","",VLOOKUP($C33,目次!$B$9:$T$17,13,0))</f>
        <v/>
      </c>
      <c r="O33" s="152" t="str">
        <f>IF($C33="","",VLOOKUP($C33,目次!$B$9:$T$17,14,0))</f>
        <v/>
      </c>
      <c r="P33" s="152" t="str">
        <f>IF($C33="","",VLOOKUP($C33,目次!$B$9:$T$17,15,0))</f>
        <v/>
      </c>
      <c r="Q33" s="152" t="str">
        <f>IF($C33="","",VLOOKUP($C33,目次!$B$9:$T$17,16,0))</f>
        <v/>
      </c>
      <c r="R33" s="152" t="str">
        <f>IF($C33="","",VLOOKUP($C33,目次!$B$9:$T$17,17,0))</f>
        <v/>
      </c>
      <c r="S33" s="152" t="str">
        <f>IF($C33="","",VLOOKUP($C33,目次!$B$9:$T$17,18,0))</f>
        <v/>
      </c>
      <c r="T33" s="152" t="str">
        <f>IF($C33="","",VLOOKUP($C33,目次!$B$9:$T$17,19,0))</f>
        <v/>
      </c>
      <c r="U33" s="32"/>
    </row>
    <row r="34" spans="2:21" s="60" customFormat="1" ht="34.9" customHeight="1" x14ac:dyDescent="0.15">
      <c r="B34" s="114">
        <f t="shared" si="0"/>
        <v>0</v>
      </c>
      <c r="C34" s="15"/>
      <c r="D34" s="30" t="str">
        <f>IF($C34="","",VLOOKUP($C34,目次!$B$9:$T$17,2,0))</f>
        <v/>
      </c>
      <c r="E34" s="114">
        <f t="shared" si="1"/>
        <v>0</v>
      </c>
      <c r="F34" s="61" t="str">
        <f>IF($C34="","",VLOOKUP($C34,目次!$B$9:$T$17,6,0))</f>
        <v/>
      </c>
      <c r="G34" s="32"/>
      <c r="H34" s="107" t="str">
        <f>IF($C34="","",VLOOKUP($C34,目次!$B$9:$T$17,8,0))</f>
        <v/>
      </c>
      <c r="I34" s="32" t="str">
        <f>IF($C34="","",VLOOKUP($C34,目次!$B$9:$T$17,9,0))</f>
        <v/>
      </c>
      <c r="J34" s="61" t="str">
        <f>IF($C34="","",VLOOKUP($C34,目次!$B$9:$T$17,10,0))</f>
        <v/>
      </c>
      <c r="K34" s="122" t="str">
        <f>IF($C34="","",VLOOKUP($C34,目次!$B$9:$T$17,11,0))</f>
        <v/>
      </c>
      <c r="L34" s="122" t="str">
        <f>IF($C34="","",VLOOKUP($C34,目次!$B$9:$T$17,12,0))</f>
        <v/>
      </c>
      <c r="M34" s="152" t="str">
        <f>IF($C34="","",VLOOKUP($C34,目次!$B$9:$T$17,13,0))</f>
        <v/>
      </c>
      <c r="N34" s="152" t="str">
        <f>IF($C34="","",VLOOKUP($C34,目次!$B$9:$T$17,13,0))</f>
        <v/>
      </c>
      <c r="O34" s="152" t="str">
        <f>IF($C34="","",VLOOKUP($C34,目次!$B$9:$T$17,14,0))</f>
        <v/>
      </c>
      <c r="P34" s="152" t="str">
        <f>IF($C34="","",VLOOKUP($C34,目次!$B$9:$T$17,15,0))</f>
        <v/>
      </c>
      <c r="Q34" s="152" t="str">
        <f>IF($C34="","",VLOOKUP($C34,目次!$B$9:$T$17,16,0))</f>
        <v/>
      </c>
      <c r="R34" s="152" t="str">
        <f>IF($C34="","",VLOOKUP($C34,目次!$B$9:$T$17,17,0))</f>
        <v/>
      </c>
      <c r="S34" s="152" t="str">
        <f>IF($C34="","",VLOOKUP($C34,目次!$B$9:$T$17,18,0))</f>
        <v/>
      </c>
      <c r="T34" s="152" t="str">
        <f>IF($C34="","",VLOOKUP($C34,目次!$B$9:$T$17,19,0))</f>
        <v/>
      </c>
      <c r="U34" s="32"/>
    </row>
    <row r="35" spans="2:21" s="60" customFormat="1" ht="34.9" customHeight="1" x14ac:dyDescent="0.15">
      <c r="B35" s="114">
        <f t="shared" si="0"/>
        <v>0</v>
      </c>
      <c r="C35" s="15"/>
      <c r="D35" s="30" t="str">
        <f>IF($C35="","",VLOOKUP($C35,目次!$B$9:$T$17,2,0))</f>
        <v/>
      </c>
      <c r="E35" s="114">
        <f t="shared" si="1"/>
        <v>0</v>
      </c>
      <c r="F35" s="61" t="str">
        <f>IF($C35="","",VLOOKUP($C35,目次!$B$9:$T$17,6,0))</f>
        <v/>
      </c>
      <c r="G35" s="32"/>
      <c r="H35" s="107" t="str">
        <f>IF($C35="","",VLOOKUP($C35,目次!$B$9:$T$17,8,0))</f>
        <v/>
      </c>
      <c r="I35" s="32" t="str">
        <f>IF($C35="","",VLOOKUP($C35,目次!$B$9:$T$17,9,0))</f>
        <v/>
      </c>
      <c r="J35" s="61" t="str">
        <f>IF($C35="","",VLOOKUP($C35,目次!$B$9:$T$17,10,0))</f>
        <v/>
      </c>
      <c r="K35" s="122" t="str">
        <f>IF($C35="","",VLOOKUP($C35,目次!$B$9:$T$17,11,0))</f>
        <v/>
      </c>
      <c r="L35" s="122" t="str">
        <f>IF($C35="","",VLOOKUP($C35,目次!$B$9:$T$17,12,0))</f>
        <v/>
      </c>
      <c r="M35" s="152" t="str">
        <f>IF($C35="","",VLOOKUP($C35,目次!$B$9:$T$17,13,0))</f>
        <v/>
      </c>
      <c r="N35" s="152" t="str">
        <f>IF($C35="","",VLOOKUP($C35,目次!$B$9:$T$17,13,0))</f>
        <v/>
      </c>
      <c r="O35" s="152" t="str">
        <f>IF($C35="","",VLOOKUP($C35,目次!$B$9:$T$17,14,0))</f>
        <v/>
      </c>
      <c r="P35" s="152" t="str">
        <f>IF($C35="","",VLOOKUP($C35,目次!$B$9:$T$17,15,0))</f>
        <v/>
      </c>
      <c r="Q35" s="152" t="str">
        <f>IF($C35="","",VLOOKUP($C35,目次!$B$9:$T$17,16,0))</f>
        <v/>
      </c>
      <c r="R35" s="152" t="str">
        <f>IF($C35="","",VLOOKUP($C35,目次!$B$9:$T$17,17,0))</f>
        <v/>
      </c>
      <c r="S35" s="152" t="str">
        <f>IF($C35="","",VLOOKUP($C35,目次!$B$9:$T$17,18,0))</f>
        <v/>
      </c>
      <c r="T35" s="152" t="str">
        <f>IF($C35="","",VLOOKUP($C35,目次!$B$9:$T$17,19,0))</f>
        <v/>
      </c>
      <c r="U35" s="32"/>
    </row>
    <row r="36" spans="2:21" s="60" customFormat="1" ht="34.9" customHeight="1" x14ac:dyDescent="0.15">
      <c r="B36" s="114">
        <f t="shared" si="0"/>
        <v>0</v>
      </c>
      <c r="C36" s="15"/>
      <c r="D36" s="30" t="str">
        <f>IF($C36="","",VLOOKUP($C36,目次!$B$9:$T$17,2,0))</f>
        <v/>
      </c>
      <c r="E36" s="114">
        <f t="shared" si="1"/>
        <v>0</v>
      </c>
      <c r="F36" s="61" t="str">
        <f>IF($C36="","",VLOOKUP($C36,目次!$B$9:$T$17,6,0))</f>
        <v/>
      </c>
      <c r="G36" s="32"/>
      <c r="H36" s="107" t="str">
        <f>IF($C36="","",VLOOKUP($C36,目次!$B$9:$T$17,8,0))</f>
        <v/>
      </c>
      <c r="I36" s="32" t="str">
        <f>IF($C36="","",VLOOKUP($C36,目次!$B$9:$T$17,9,0))</f>
        <v/>
      </c>
      <c r="J36" s="61" t="str">
        <f>IF($C36="","",VLOOKUP($C36,目次!$B$9:$T$17,10,0))</f>
        <v/>
      </c>
      <c r="K36" s="122" t="str">
        <f>IF($C36="","",VLOOKUP($C36,目次!$B$9:$T$17,11,0))</f>
        <v/>
      </c>
      <c r="L36" s="122" t="str">
        <f>IF($C36="","",VLOOKUP($C36,目次!$B$9:$T$17,12,0))</f>
        <v/>
      </c>
      <c r="M36" s="152" t="str">
        <f>IF($C36="","",VLOOKUP($C36,目次!$B$9:$T$17,13,0))</f>
        <v/>
      </c>
      <c r="N36" s="152" t="str">
        <f>IF($C36="","",VLOOKUP($C36,目次!$B$9:$T$17,13,0))</f>
        <v/>
      </c>
      <c r="O36" s="152" t="str">
        <f>IF($C36="","",VLOOKUP($C36,目次!$B$9:$T$17,14,0))</f>
        <v/>
      </c>
      <c r="P36" s="152" t="str">
        <f>IF($C36="","",VLOOKUP($C36,目次!$B$9:$T$17,15,0))</f>
        <v/>
      </c>
      <c r="Q36" s="152" t="str">
        <f>IF($C36="","",VLOOKUP($C36,目次!$B$9:$T$17,16,0))</f>
        <v/>
      </c>
      <c r="R36" s="152" t="str">
        <f>IF($C36="","",VLOOKUP($C36,目次!$B$9:$T$17,17,0))</f>
        <v/>
      </c>
      <c r="S36" s="152" t="str">
        <f>IF($C36="","",VLOOKUP($C36,目次!$B$9:$T$17,18,0))</f>
        <v/>
      </c>
      <c r="T36" s="152" t="str">
        <f>IF($C36="","",VLOOKUP($C36,目次!$B$9:$T$17,19,0))</f>
        <v/>
      </c>
      <c r="U36" s="32"/>
    </row>
    <row r="37" spans="2:21" s="60" customFormat="1" ht="34.9" customHeight="1" x14ac:dyDescent="0.15">
      <c r="B37" s="114">
        <f t="shared" si="0"/>
        <v>0</v>
      </c>
      <c r="C37" s="15"/>
      <c r="D37" s="30" t="str">
        <f>IF($C37="","",VLOOKUP($C37,目次!$B$9:$T$17,2,0))</f>
        <v/>
      </c>
      <c r="E37" s="114">
        <f t="shared" si="1"/>
        <v>0</v>
      </c>
      <c r="F37" s="61" t="str">
        <f>IF($C37="","",VLOOKUP($C37,目次!$B$9:$T$17,6,0))</f>
        <v/>
      </c>
      <c r="G37" s="32"/>
      <c r="H37" s="107" t="str">
        <f>IF($C37="","",VLOOKUP($C37,目次!$B$9:$T$17,8,0))</f>
        <v/>
      </c>
      <c r="I37" s="32" t="str">
        <f>IF($C37="","",VLOOKUP($C37,目次!$B$9:$T$17,9,0))</f>
        <v/>
      </c>
      <c r="J37" s="61" t="str">
        <f>IF($C37="","",VLOOKUP($C37,目次!$B$9:$T$17,10,0))</f>
        <v/>
      </c>
      <c r="K37" s="122" t="str">
        <f>IF($C37="","",VLOOKUP($C37,目次!$B$9:$T$17,11,0))</f>
        <v/>
      </c>
      <c r="L37" s="122" t="str">
        <f>IF($C37="","",VLOOKUP($C37,目次!$B$9:$T$17,12,0))</f>
        <v/>
      </c>
      <c r="M37" s="152" t="str">
        <f>IF($C37="","",VLOOKUP($C37,目次!$B$9:$T$17,13,0))</f>
        <v/>
      </c>
      <c r="N37" s="152" t="str">
        <f>IF($C37="","",VLOOKUP($C37,目次!$B$9:$T$17,13,0))</f>
        <v/>
      </c>
      <c r="O37" s="152" t="str">
        <f>IF($C37="","",VLOOKUP($C37,目次!$B$9:$T$17,14,0))</f>
        <v/>
      </c>
      <c r="P37" s="152" t="str">
        <f>IF($C37="","",VLOOKUP($C37,目次!$B$9:$T$17,15,0))</f>
        <v/>
      </c>
      <c r="Q37" s="152" t="str">
        <f>IF($C37="","",VLOOKUP($C37,目次!$B$9:$T$17,16,0))</f>
        <v/>
      </c>
      <c r="R37" s="152" t="str">
        <f>IF($C37="","",VLOOKUP($C37,目次!$B$9:$T$17,17,0))</f>
        <v/>
      </c>
      <c r="S37" s="152" t="str">
        <f>IF($C37="","",VLOOKUP($C37,目次!$B$9:$T$17,18,0))</f>
        <v/>
      </c>
      <c r="T37" s="152" t="str">
        <f>IF($C37="","",VLOOKUP($C37,目次!$B$9:$T$17,19,0))</f>
        <v/>
      </c>
      <c r="U37" s="32"/>
    </row>
    <row r="38" spans="2:21" s="60" customFormat="1" ht="34.9" customHeight="1" x14ac:dyDescent="0.15">
      <c r="B38" s="114">
        <f t="shared" si="0"/>
        <v>0</v>
      </c>
      <c r="C38" s="15"/>
      <c r="D38" s="30" t="str">
        <f>IF($C38="","",VLOOKUP($C38,目次!$B$9:$T$17,2,0))</f>
        <v/>
      </c>
      <c r="E38" s="114">
        <f t="shared" si="1"/>
        <v>0</v>
      </c>
      <c r="F38" s="61" t="str">
        <f>IF($C38="","",VLOOKUP($C38,目次!$B$9:$T$17,6,0))</f>
        <v/>
      </c>
      <c r="G38" s="32"/>
      <c r="H38" s="107" t="str">
        <f>IF($C38="","",VLOOKUP($C38,目次!$B$9:$T$17,8,0))</f>
        <v/>
      </c>
      <c r="I38" s="32" t="str">
        <f>IF($C38="","",VLOOKUP($C38,目次!$B$9:$T$17,9,0))</f>
        <v/>
      </c>
      <c r="J38" s="61" t="str">
        <f>IF($C38="","",VLOOKUP($C38,目次!$B$9:$T$17,10,0))</f>
        <v/>
      </c>
      <c r="K38" s="122" t="str">
        <f>IF($C38="","",VLOOKUP($C38,目次!$B$9:$T$17,11,0))</f>
        <v/>
      </c>
      <c r="L38" s="122" t="str">
        <f>IF($C38="","",VLOOKUP($C38,目次!$B$9:$T$17,12,0))</f>
        <v/>
      </c>
      <c r="M38" s="152" t="str">
        <f>IF($C38="","",VLOOKUP($C38,目次!$B$9:$T$17,13,0))</f>
        <v/>
      </c>
      <c r="N38" s="152" t="str">
        <f>IF($C38="","",VLOOKUP($C38,目次!$B$9:$T$17,13,0))</f>
        <v/>
      </c>
      <c r="O38" s="152" t="str">
        <f>IF($C38="","",VLOOKUP($C38,目次!$B$9:$T$17,14,0))</f>
        <v/>
      </c>
      <c r="P38" s="152" t="str">
        <f>IF($C38="","",VLOOKUP($C38,目次!$B$9:$T$17,15,0))</f>
        <v/>
      </c>
      <c r="Q38" s="152" t="str">
        <f>IF($C38="","",VLOOKUP($C38,目次!$B$9:$T$17,16,0))</f>
        <v/>
      </c>
      <c r="R38" s="152" t="str">
        <f>IF($C38="","",VLOOKUP($C38,目次!$B$9:$T$17,17,0))</f>
        <v/>
      </c>
      <c r="S38" s="152" t="str">
        <f>IF($C38="","",VLOOKUP($C38,目次!$B$9:$T$17,18,0))</f>
        <v/>
      </c>
      <c r="T38" s="152" t="str">
        <f>IF($C38="","",VLOOKUP($C38,目次!$B$9:$T$17,19,0))</f>
        <v/>
      </c>
      <c r="U38" s="32"/>
    </row>
    <row r="39" spans="2:21" s="60" customFormat="1" ht="34.5" customHeight="1" x14ac:dyDescent="0.15">
      <c r="B39" s="114">
        <f t="shared" si="0"/>
        <v>0</v>
      </c>
      <c r="C39" s="15"/>
      <c r="D39" s="30" t="str">
        <f>IF($C39="","",VLOOKUP($C39,目次!$B$9:$T$17,2,0))</f>
        <v/>
      </c>
      <c r="E39" s="114">
        <f t="shared" si="1"/>
        <v>0</v>
      </c>
      <c r="F39" s="61" t="str">
        <f>IF($C39="","",VLOOKUP($C39,目次!$B$9:$T$17,6,0))</f>
        <v/>
      </c>
      <c r="G39" s="32"/>
      <c r="H39" s="107" t="str">
        <f>IF($C39="","",VLOOKUP($C39,目次!$B$9:$T$17,8,0))</f>
        <v/>
      </c>
      <c r="I39" s="32" t="str">
        <f>IF($C39="","",VLOOKUP($C39,目次!$B$9:$T$17,9,0))</f>
        <v/>
      </c>
      <c r="J39" s="61" t="str">
        <f>IF($C39="","",VLOOKUP($C39,目次!$B$9:$T$17,10,0))</f>
        <v/>
      </c>
      <c r="K39" s="122" t="str">
        <f>IF($C39="","",VLOOKUP($C39,目次!$B$9:$T$17,11,0))</f>
        <v/>
      </c>
      <c r="L39" s="122" t="str">
        <f>IF($C39="","",VLOOKUP($C39,目次!$B$9:$T$17,12,0))</f>
        <v/>
      </c>
      <c r="M39" s="152" t="str">
        <f>IF($C39="","",VLOOKUP($C39,目次!$B$9:$T$17,13,0))</f>
        <v/>
      </c>
      <c r="N39" s="152" t="str">
        <f>IF($C39="","",VLOOKUP($C39,目次!$B$9:$T$17,13,0))</f>
        <v/>
      </c>
      <c r="O39" s="152" t="str">
        <f>IF($C39="","",VLOOKUP($C39,目次!$B$9:$T$17,14,0))</f>
        <v/>
      </c>
      <c r="P39" s="152" t="str">
        <f>IF($C39="","",VLOOKUP($C39,目次!$B$9:$T$17,15,0))</f>
        <v/>
      </c>
      <c r="Q39" s="152" t="str">
        <f>IF($C39="","",VLOOKUP($C39,目次!$B$9:$T$17,16,0))</f>
        <v/>
      </c>
      <c r="R39" s="152" t="str">
        <f>IF($C39="","",VLOOKUP($C39,目次!$B$9:$T$17,17,0))</f>
        <v/>
      </c>
      <c r="S39" s="152" t="str">
        <f>IF($C39="","",VLOOKUP($C39,目次!$B$9:$T$17,18,0))</f>
        <v/>
      </c>
      <c r="T39" s="152" t="str">
        <f>IF($C39="","",VLOOKUP($C39,目次!$B$9:$T$17,19,0))</f>
        <v/>
      </c>
      <c r="U39" s="32"/>
    </row>
    <row r="40" spans="2:21" ht="34.5" customHeight="1" x14ac:dyDescent="0.15">
      <c r="B40" s="114">
        <f t="shared" si="0"/>
        <v>0</v>
      </c>
      <c r="C40" s="15"/>
      <c r="D40" s="30" t="str">
        <f>IF($C40="","",VLOOKUP($C40,目次!$B$9:$T$17,2,0))</f>
        <v/>
      </c>
      <c r="E40" s="114">
        <f t="shared" si="1"/>
        <v>0</v>
      </c>
      <c r="F40" s="61" t="str">
        <f>IF($C40="","",VLOOKUP($C40,目次!$B$9:$T$17,6,0))</f>
        <v/>
      </c>
      <c r="G40" s="32"/>
      <c r="H40" s="107" t="str">
        <f>IF($C40="","",VLOOKUP($C40,目次!$B$9:$T$17,8,0))</f>
        <v/>
      </c>
      <c r="I40" s="32" t="str">
        <f>IF($C40="","",VLOOKUP($C40,目次!$B$9:$T$17,9,0))</f>
        <v/>
      </c>
      <c r="J40" s="61" t="str">
        <f>IF($C40="","",VLOOKUP($C40,目次!$B$9:$T$17,10,0))</f>
        <v/>
      </c>
      <c r="K40" s="122" t="str">
        <f>IF($C40="","",VLOOKUP($C40,目次!$B$9:$T$17,11,0))</f>
        <v/>
      </c>
      <c r="L40" s="122" t="str">
        <f>IF($C40="","",VLOOKUP($C40,目次!$B$9:$T$17,12,0))</f>
        <v/>
      </c>
      <c r="M40" s="152" t="str">
        <f>IF($C40="","",VLOOKUP($C40,目次!$B$9:$T$17,13,0))</f>
        <v/>
      </c>
      <c r="N40" s="152" t="str">
        <f>IF($C40="","",VLOOKUP($C40,目次!$B$9:$T$17,13,0))</f>
        <v/>
      </c>
      <c r="O40" s="152" t="str">
        <f>IF($C40="","",VLOOKUP($C40,目次!$B$9:$T$17,14,0))</f>
        <v/>
      </c>
      <c r="P40" s="152" t="str">
        <f>IF($C40="","",VLOOKUP($C40,目次!$B$9:$T$17,15,0))</f>
        <v/>
      </c>
      <c r="Q40" s="152" t="str">
        <f>IF($C40="","",VLOOKUP($C40,目次!$B$9:$T$17,16,0))</f>
        <v/>
      </c>
      <c r="R40" s="152" t="str">
        <f>IF($C40="","",VLOOKUP($C40,目次!$B$9:$T$17,17,0))</f>
        <v/>
      </c>
      <c r="S40" s="152" t="str">
        <f>IF($C40="","",VLOOKUP($C40,目次!$B$9:$T$17,18,0))</f>
        <v/>
      </c>
      <c r="T40" s="152" t="str">
        <f>IF($C40="","",VLOOKUP($C40,目次!$B$9:$T$17,19,0))</f>
        <v/>
      </c>
      <c r="U40" s="32"/>
    </row>
    <row r="41" spans="2:21" ht="34.5" customHeight="1" x14ac:dyDescent="0.15">
      <c r="B41" s="114">
        <f t="shared" si="0"/>
        <v>0</v>
      </c>
      <c r="C41" s="15"/>
      <c r="D41" s="30" t="str">
        <f>IF($C41="","",VLOOKUP($C41,目次!$B$9:$T$17,2,0))</f>
        <v/>
      </c>
      <c r="E41" s="114">
        <f t="shared" si="1"/>
        <v>0</v>
      </c>
      <c r="F41" s="61" t="str">
        <f>IF($C41="","",VLOOKUP($C41,目次!$B$9:$T$17,6,0))</f>
        <v/>
      </c>
      <c r="G41" s="32"/>
      <c r="H41" s="107" t="str">
        <f>IF($C41="","",VLOOKUP($C41,目次!$B$9:$T$17,8,0))</f>
        <v/>
      </c>
      <c r="I41" s="32" t="str">
        <f>IF($C41="","",VLOOKUP($C41,目次!$B$9:$T$17,9,0))</f>
        <v/>
      </c>
      <c r="J41" s="61" t="str">
        <f>IF($C41="","",VLOOKUP($C41,目次!$B$9:$T$17,10,0))</f>
        <v/>
      </c>
      <c r="K41" s="122" t="str">
        <f>IF($C41="","",VLOOKUP($C41,目次!$B$9:$T$17,11,0))</f>
        <v/>
      </c>
      <c r="L41" s="122" t="str">
        <f>IF($C41="","",VLOOKUP($C41,目次!$B$9:$T$17,12,0))</f>
        <v/>
      </c>
      <c r="M41" s="152" t="str">
        <f>IF($C41="","",VLOOKUP($C41,目次!$B$9:$T$17,13,0))</f>
        <v/>
      </c>
      <c r="N41" s="152" t="str">
        <f>IF($C41="","",VLOOKUP($C41,目次!$B$9:$T$17,13,0))</f>
        <v/>
      </c>
      <c r="O41" s="152" t="str">
        <f>IF($C41="","",VLOOKUP($C41,目次!$B$9:$T$17,14,0))</f>
        <v/>
      </c>
      <c r="P41" s="152" t="str">
        <f>IF($C41="","",VLOOKUP($C41,目次!$B$9:$T$17,15,0))</f>
        <v/>
      </c>
      <c r="Q41" s="152" t="str">
        <f>IF($C41="","",VLOOKUP($C41,目次!$B$9:$T$17,16,0))</f>
        <v/>
      </c>
      <c r="R41" s="152" t="str">
        <f>IF($C41="","",VLOOKUP($C41,目次!$B$9:$T$17,17,0))</f>
        <v/>
      </c>
      <c r="S41" s="152" t="str">
        <f>IF($C41="","",VLOOKUP($C41,目次!$B$9:$T$17,18,0))</f>
        <v/>
      </c>
      <c r="T41" s="152" t="str">
        <f>IF($C41="","",VLOOKUP($C41,目次!$B$9:$T$17,19,0))</f>
        <v/>
      </c>
      <c r="U41" s="32"/>
    </row>
    <row r="42" spans="2:21" ht="34.5" customHeight="1" x14ac:dyDescent="0.15">
      <c r="B42" s="114">
        <f t="shared" si="0"/>
        <v>0</v>
      </c>
      <c r="C42" s="15"/>
      <c r="D42" s="30" t="str">
        <f>IF($C42="","",VLOOKUP($C42,目次!$B$9:$T$17,2,0))</f>
        <v/>
      </c>
      <c r="E42" s="114">
        <f t="shared" si="1"/>
        <v>0</v>
      </c>
      <c r="F42" s="61" t="str">
        <f>IF($C42="","",VLOOKUP($C42,目次!$B$9:$T$17,6,0))</f>
        <v/>
      </c>
      <c r="G42" s="32"/>
      <c r="H42" s="107" t="str">
        <f>IF($C42="","",VLOOKUP($C42,目次!$B$9:$T$17,8,0))</f>
        <v/>
      </c>
      <c r="I42" s="32" t="str">
        <f>IF($C42="","",VLOOKUP($C42,目次!$B$9:$T$17,9,0))</f>
        <v/>
      </c>
      <c r="J42" s="61" t="str">
        <f>IF($C42="","",VLOOKUP($C42,目次!$B$9:$T$17,10,0))</f>
        <v/>
      </c>
      <c r="K42" s="122" t="str">
        <f>IF($C42="","",VLOOKUP($C42,目次!$B$9:$T$17,11,0))</f>
        <v/>
      </c>
      <c r="L42" s="122" t="str">
        <f>IF($C42="","",VLOOKUP($C42,目次!$B$9:$T$17,12,0))</f>
        <v/>
      </c>
      <c r="M42" s="152" t="str">
        <f>IF($C42="","",VLOOKUP($C42,目次!$B$9:$T$17,13,0))</f>
        <v/>
      </c>
      <c r="N42" s="152" t="str">
        <f>IF($C42="","",VLOOKUP($C42,目次!$B$9:$T$17,13,0))</f>
        <v/>
      </c>
      <c r="O42" s="152" t="str">
        <f>IF($C42="","",VLOOKUP($C42,目次!$B$9:$T$17,14,0))</f>
        <v/>
      </c>
      <c r="P42" s="152" t="str">
        <f>IF($C42="","",VLOOKUP($C42,目次!$B$9:$T$17,15,0))</f>
        <v/>
      </c>
      <c r="Q42" s="152" t="str">
        <f>IF($C42="","",VLOOKUP($C42,目次!$B$9:$T$17,16,0))</f>
        <v/>
      </c>
      <c r="R42" s="152" t="str">
        <f>IF($C42="","",VLOOKUP($C42,目次!$B$9:$T$17,17,0))</f>
        <v/>
      </c>
      <c r="S42" s="152" t="str">
        <f>IF($C42="","",VLOOKUP($C42,目次!$B$9:$T$17,18,0))</f>
        <v/>
      </c>
      <c r="T42" s="152" t="str">
        <f>IF($C42="","",VLOOKUP($C42,目次!$B$9:$T$17,19,0))</f>
        <v/>
      </c>
      <c r="U42" s="32"/>
    </row>
    <row r="43" spans="2:21" ht="34.5" customHeight="1" x14ac:dyDescent="0.15">
      <c r="B43" s="114">
        <f t="shared" si="0"/>
        <v>0</v>
      </c>
      <c r="C43" s="15"/>
      <c r="D43" s="30" t="str">
        <f>IF($C43="","",VLOOKUP($C43,目次!$B$9:$T$17,2,0))</f>
        <v/>
      </c>
      <c r="E43" s="114">
        <f t="shared" si="1"/>
        <v>0</v>
      </c>
      <c r="F43" s="61" t="str">
        <f>IF($C43="","",VLOOKUP($C43,目次!$B$9:$T$17,6,0))</f>
        <v/>
      </c>
      <c r="G43" s="32"/>
      <c r="H43" s="107" t="str">
        <f>IF($C43="","",VLOOKUP($C43,目次!$B$9:$T$17,8,0))</f>
        <v/>
      </c>
      <c r="I43" s="32" t="str">
        <f>IF($C43="","",VLOOKUP($C43,目次!$B$9:$T$17,9,0))</f>
        <v/>
      </c>
      <c r="J43" s="61" t="str">
        <f>IF($C43="","",VLOOKUP($C43,目次!$B$9:$T$17,10,0))</f>
        <v/>
      </c>
      <c r="K43" s="122" t="str">
        <f>IF($C43="","",VLOOKUP($C43,目次!$B$9:$T$17,11,0))</f>
        <v/>
      </c>
      <c r="L43" s="122" t="str">
        <f>IF($C43="","",VLOOKUP($C43,目次!$B$9:$T$17,12,0))</f>
        <v/>
      </c>
      <c r="M43" s="152" t="str">
        <f>IF($C43="","",VLOOKUP($C43,目次!$B$9:$T$17,13,0))</f>
        <v/>
      </c>
      <c r="N43" s="152" t="str">
        <f>IF($C43="","",VLOOKUP($C43,目次!$B$9:$T$17,13,0))</f>
        <v/>
      </c>
      <c r="O43" s="152" t="str">
        <f>IF($C43="","",VLOOKUP($C43,目次!$B$9:$T$17,14,0))</f>
        <v/>
      </c>
      <c r="P43" s="152" t="str">
        <f>IF($C43="","",VLOOKUP($C43,目次!$B$9:$T$17,15,0))</f>
        <v/>
      </c>
      <c r="Q43" s="152" t="str">
        <f>IF($C43="","",VLOOKUP($C43,目次!$B$9:$T$17,16,0))</f>
        <v/>
      </c>
      <c r="R43" s="152" t="str">
        <f>IF($C43="","",VLOOKUP($C43,目次!$B$9:$T$17,17,0))</f>
        <v/>
      </c>
      <c r="S43" s="152" t="str">
        <f>IF($C43="","",VLOOKUP($C43,目次!$B$9:$T$17,18,0))</f>
        <v/>
      </c>
      <c r="T43" s="152" t="str">
        <f>IF($C43="","",VLOOKUP($C43,目次!$B$9:$T$17,19,0))</f>
        <v/>
      </c>
      <c r="U43" s="32"/>
    </row>
    <row r="44" spans="2:21" ht="34.5" customHeight="1" x14ac:dyDescent="0.15">
      <c r="B44" s="114">
        <f t="shared" si="0"/>
        <v>0</v>
      </c>
      <c r="C44" s="15"/>
      <c r="D44" s="30" t="str">
        <f>IF($C44="","",VLOOKUP($C44,目次!$B$9:$T$17,2,0))</f>
        <v/>
      </c>
      <c r="E44" s="114">
        <f t="shared" si="1"/>
        <v>0</v>
      </c>
      <c r="F44" s="61" t="str">
        <f>IF($C44="","",VLOOKUP($C44,目次!$B$9:$T$17,6,0))</f>
        <v/>
      </c>
      <c r="G44" s="32"/>
      <c r="H44" s="107" t="str">
        <f>IF($C44="","",VLOOKUP($C44,目次!$B$9:$T$17,8,0))</f>
        <v/>
      </c>
      <c r="I44" s="32" t="str">
        <f>IF($C44="","",VLOOKUP($C44,目次!$B$9:$T$17,9,0))</f>
        <v/>
      </c>
      <c r="J44" s="61" t="str">
        <f>IF($C44="","",VLOOKUP($C44,目次!$B$9:$T$17,10,0))</f>
        <v/>
      </c>
      <c r="K44" s="122" t="str">
        <f>IF($C44="","",VLOOKUP($C44,目次!$B$9:$T$17,11,0))</f>
        <v/>
      </c>
      <c r="L44" s="122" t="str">
        <f>IF($C44="","",VLOOKUP($C44,目次!$B$9:$T$17,12,0))</f>
        <v/>
      </c>
      <c r="M44" s="152" t="str">
        <f>IF($C44="","",VLOOKUP($C44,目次!$B$9:$T$17,13,0))</f>
        <v/>
      </c>
      <c r="N44" s="152" t="str">
        <f>IF($C44="","",VLOOKUP($C44,目次!$B$9:$T$17,13,0))</f>
        <v/>
      </c>
      <c r="O44" s="152" t="str">
        <f>IF($C44="","",VLOOKUP($C44,目次!$B$9:$T$17,14,0))</f>
        <v/>
      </c>
      <c r="P44" s="152" t="str">
        <f>IF($C44="","",VLOOKUP($C44,目次!$B$9:$T$17,15,0))</f>
        <v/>
      </c>
      <c r="Q44" s="152" t="str">
        <f>IF($C44="","",VLOOKUP($C44,目次!$B$9:$T$17,16,0))</f>
        <v/>
      </c>
      <c r="R44" s="152" t="str">
        <f>IF($C44="","",VLOOKUP($C44,目次!$B$9:$T$17,17,0))</f>
        <v/>
      </c>
      <c r="S44" s="152" t="str">
        <f>IF($C44="","",VLOOKUP($C44,目次!$B$9:$T$17,18,0))</f>
        <v/>
      </c>
      <c r="T44" s="152" t="str">
        <f>IF($C44="","",VLOOKUP($C44,目次!$B$9:$T$17,19,0))</f>
        <v/>
      </c>
      <c r="U44" s="32"/>
    </row>
    <row r="45" spans="2:21" ht="34.5" customHeight="1" x14ac:dyDescent="0.15">
      <c r="B45" s="114">
        <f t="shared" si="0"/>
        <v>0</v>
      </c>
      <c r="C45" s="15"/>
      <c r="D45" s="30" t="str">
        <f>IF($C45="","",VLOOKUP($C45,目次!$B$9:$T$17,2,0))</f>
        <v/>
      </c>
      <c r="E45" s="114">
        <f t="shared" si="1"/>
        <v>0</v>
      </c>
      <c r="F45" s="61" t="str">
        <f>IF($C45="","",VLOOKUP($C45,目次!$B$9:$T$17,6,0))</f>
        <v/>
      </c>
      <c r="G45" s="32"/>
      <c r="H45" s="107" t="str">
        <f>IF($C45="","",VLOOKUP($C45,目次!$B$9:$T$17,8,0))</f>
        <v/>
      </c>
      <c r="I45" s="32" t="str">
        <f>IF($C45="","",VLOOKUP($C45,目次!$B$9:$T$17,9,0))</f>
        <v/>
      </c>
      <c r="J45" s="61" t="str">
        <f>IF($C45="","",VLOOKUP($C45,目次!$B$9:$T$17,10,0))</f>
        <v/>
      </c>
      <c r="K45" s="122" t="str">
        <f>IF($C45="","",VLOOKUP($C45,目次!$B$9:$T$17,11,0))</f>
        <v/>
      </c>
      <c r="L45" s="122" t="str">
        <f>IF($C45="","",VLOOKUP($C45,目次!$B$9:$T$17,12,0))</f>
        <v/>
      </c>
      <c r="M45" s="152" t="str">
        <f>IF($C45="","",VLOOKUP($C45,目次!$B$9:$T$17,13,0))</f>
        <v/>
      </c>
      <c r="N45" s="152" t="str">
        <f>IF($C45="","",VLOOKUP($C45,目次!$B$9:$T$17,13,0))</f>
        <v/>
      </c>
      <c r="O45" s="152" t="str">
        <f>IF($C45="","",VLOOKUP($C45,目次!$B$9:$T$17,14,0))</f>
        <v/>
      </c>
      <c r="P45" s="152" t="str">
        <f>IF($C45="","",VLOOKUP($C45,目次!$B$9:$T$17,15,0))</f>
        <v/>
      </c>
      <c r="Q45" s="152" t="str">
        <f>IF($C45="","",VLOOKUP($C45,目次!$B$9:$T$17,16,0))</f>
        <v/>
      </c>
      <c r="R45" s="152" t="str">
        <f>IF($C45="","",VLOOKUP($C45,目次!$B$9:$T$17,17,0))</f>
        <v/>
      </c>
      <c r="S45" s="152" t="str">
        <f>IF($C45="","",VLOOKUP($C45,目次!$B$9:$T$17,18,0))</f>
        <v/>
      </c>
      <c r="T45" s="152" t="str">
        <f>IF($C45="","",VLOOKUP($C45,目次!$B$9:$T$17,19,0))</f>
        <v/>
      </c>
      <c r="U45" s="32"/>
    </row>
    <row r="46" spans="2:21" ht="34.5" customHeight="1" x14ac:dyDescent="0.15">
      <c r="B46" s="114">
        <f t="shared" si="0"/>
        <v>0</v>
      </c>
      <c r="C46" s="15"/>
      <c r="D46" s="30" t="str">
        <f>IF($C46="","",VLOOKUP($C46,目次!$B$9:$T$17,2,0))</f>
        <v/>
      </c>
      <c r="E46" s="114">
        <f t="shared" si="1"/>
        <v>0</v>
      </c>
      <c r="F46" s="61" t="str">
        <f>IF($C46="","",VLOOKUP($C46,目次!$B$9:$T$17,6,0))</f>
        <v/>
      </c>
      <c r="G46" s="32"/>
      <c r="H46" s="107" t="str">
        <f>IF($C46="","",VLOOKUP($C46,目次!$B$9:$T$17,8,0))</f>
        <v/>
      </c>
      <c r="I46" s="32" t="str">
        <f>IF($C46="","",VLOOKUP($C46,目次!$B$9:$T$17,9,0))</f>
        <v/>
      </c>
      <c r="J46" s="61" t="str">
        <f>IF($C46="","",VLOOKUP($C46,目次!$B$9:$T$17,10,0))</f>
        <v/>
      </c>
      <c r="K46" s="122" t="str">
        <f>IF($C46="","",VLOOKUP($C46,目次!$B$9:$T$17,11,0))</f>
        <v/>
      </c>
      <c r="L46" s="122" t="str">
        <f>IF($C46="","",VLOOKUP($C46,目次!$B$9:$T$17,12,0))</f>
        <v/>
      </c>
      <c r="M46" s="152" t="str">
        <f>IF($C46="","",VLOOKUP($C46,目次!$B$9:$T$17,13,0))</f>
        <v/>
      </c>
      <c r="N46" s="152" t="str">
        <f>IF($C46="","",VLOOKUP($C46,目次!$B$9:$T$17,13,0))</f>
        <v/>
      </c>
      <c r="O46" s="152" t="str">
        <f>IF($C46="","",VLOOKUP($C46,目次!$B$9:$T$17,14,0))</f>
        <v/>
      </c>
      <c r="P46" s="152" t="str">
        <f>IF($C46="","",VLOOKUP($C46,目次!$B$9:$T$17,15,0))</f>
        <v/>
      </c>
      <c r="Q46" s="152" t="str">
        <f>IF($C46="","",VLOOKUP($C46,目次!$B$9:$T$17,16,0))</f>
        <v/>
      </c>
      <c r="R46" s="152" t="str">
        <f>IF($C46="","",VLOOKUP($C46,目次!$B$9:$T$17,17,0))</f>
        <v/>
      </c>
      <c r="S46" s="152" t="str">
        <f>IF($C46="","",VLOOKUP($C46,目次!$B$9:$T$17,18,0))</f>
        <v/>
      </c>
      <c r="T46" s="152" t="str">
        <f>IF($C46="","",VLOOKUP($C46,目次!$B$9:$T$17,19,0))</f>
        <v/>
      </c>
      <c r="U46" s="32"/>
    </row>
    <row r="47" spans="2:21" ht="34.5" customHeight="1" x14ac:dyDescent="0.15">
      <c r="B47" s="114">
        <f t="shared" si="0"/>
        <v>0</v>
      </c>
      <c r="C47" s="15"/>
      <c r="D47" s="30" t="str">
        <f>IF($C47="","",VLOOKUP($C47,目次!$B$9:$T$17,2,0))</f>
        <v/>
      </c>
      <c r="E47" s="114">
        <f t="shared" si="1"/>
        <v>0</v>
      </c>
      <c r="F47" s="61" t="str">
        <f>IF($C47="","",VLOOKUP($C47,目次!$B$9:$T$17,6,0))</f>
        <v/>
      </c>
      <c r="G47" s="32"/>
      <c r="H47" s="107" t="str">
        <f>IF($C47="","",VLOOKUP($C47,目次!$B$9:$T$17,8,0))</f>
        <v/>
      </c>
      <c r="I47" s="32" t="str">
        <f>IF($C47="","",VLOOKUP($C47,目次!$B$9:$T$17,9,0))</f>
        <v/>
      </c>
      <c r="J47" s="61" t="str">
        <f>IF($C47="","",VLOOKUP($C47,目次!$B$9:$T$17,10,0))</f>
        <v/>
      </c>
      <c r="K47" s="122" t="str">
        <f>IF($C47="","",VLOOKUP($C47,目次!$B$9:$T$17,11,0))</f>
        <v/>
      </c>
      <c r="L47" s="122" t="str">
        <f>IF($C47="","",VLOOKUP($C47,目次!$B$9:$T$17,12,0))</f>
        <v/>
      </c>
      <c r="M47" s="152" t="str">
        <f>IF($C47="","",VLOOKUP($C47,目次!$B$9:$T$17,13,0))</f>
        <v/>
      </c>
      <c r="N47" s="152" t="str">
        <f>IF($C47="","",VLOOKUP($C47,目次!$B$9:$T$17,13,0))</f>
        <v/>
      </c>
      <c r="O47" s="152" t="str">
        <f>IF($C47="","",VLOOKUP($C47,目次!$B$9:$T$17,14,0))</f>
        <v/>
      </c>
      <c r="P47" s="152" t="str">
        <f>IF($C47="","",VLOOKUP($C47,目次!$B$9:$T$17,15,0))</f>
        <v/>
      </c>
      <c r="Q47" s="152" t="str">
        <f>IF($C47="","",VLOOKUP($C47,目次!$B$9:$T$17,16,0))</f>
        <v/>
      </c>
      <c r="R47" s="152" t="str">
        <f>IF($C47="","",VLOOKUP($C47,目次!$B$9:$T$17,17,0))</f>
        <v/>
      </c>
      <c r="S47" s="152" t="str">
        <f>IF($C47="","",VLOOKUP($C47,目次!$B$9:$T$17,18,0))</f>
        <v/>
      </c>
      <c r="T47" s="152" t="str">
        <f>IF($C47="","",VLOOKUP($C47,目次!$B$9:$T$17,19,0))</f>
        <v/>
      </c>
      <c r="U47" s="32"/>
    </row>
    <row r="48" spans="2:21" ht="34.5" customHeight="1" x14ac:dyDescent="0.15">
      <c r="B48" s="114">
        <f t="shared" si="0"/>
        <v>0</v>
      </c>
      <c r="C48" s="15"/>
      <c r="D48" s="30" t="str">
        <f>IF($C48="","",VLOOKUP($C48,目次!$B$9:$T$17,2,0))</f>
        <v/>
      </c>
      <c r="E48" s="114">
        <f t="shared" si="1"/>
        <v>0</v>
      </c>
      <c r="F48" s="61" t="str">
        <f>IF($C48="","",VLOOKUP($C48,目次!$B$9:$T$17,6,0))</f>
        <v/>
      </c>
      <c r="G48" s="32"/>
      <c r="H48" s="107" t="str">
        <f>IF($C48="","",VLOOKUP($C48,目次!$B$9:$T$17,8,0))</f>
        <v/>
      </c>
      <c r="I48" s="32" t="str">
        <f>IF($C48="","",VLOOKUP($C48,目次!$B$9:$T$17,9,0))</f>
        <v/>
      </c>
      <c r="J48" s="61" t="str">
        <f>IF($C48="","",VLOOKUP($C48,目次!$B$9:$T$17,10,0))</f>
        <v/>
      </c>
      <c r="K48" s="122" t="str">
        <f>IF($C48="","",VLOOKUP($C48,目次!$B$9:$T$17,11,0))</f>
        <v/>
      </c>
      <c r="L48" s="122" t="str">
        <f>IF($C48="","",VLOOKUP($C48,目次!$B$9:$T$17,12,0))</f>
        <v/>
      </c>
      <c r="M48" s="152" t="str">
        <f>IF($C48="","",VLOOKUP($C48,目次!$B$9:$T$17,13,0))</f>
        <v/>
      </c>
      <c r="N48" s="152" t="str">
        <f>IF($C48="","",VLOOKUP($C48,目次!$B$9:$T$17,13,0))</f>
        <v/>
      </c>
      <c r="O48" s="152" t="str">
        <f>IF($C48="","",VLOOKUP($C48,目次!$B$9:$T$17,14,0))</f>
        <v/>
      </c>
      <c r="P48" s="152" t="str">
        <f>IF($C48="","",VLOOKUP($C48,目次!$B$9:$T$17,15,0))</f>
        <v/>
      </c>
      <c r="Q48" s="152" t="str">
        <f>IF($C48="","",VLOOKUP($C48,目次!$B$9:$T$17,16,0))</f>
        <v/>
      </c>
      <c r="R48" s="152" t="str">
        <f>IF($C48="","",VLOOKUP($C48,目次!$B$9:$T$17,17,0))</f>
        <v/>
      </c>
      <c r="S48" s="152" t="str">
        <f>IF($C48="","",VLOOKUP($C48,目次!$B$9:$T$17,18,0))</f>
        <v/>
      </c>
      <c r="T48" s="152" t="str">
        <f>IF($C48="","",VLOOKUP($C48,目次!$B$9:$T$17,19,0))</f>
        <v/>
      </c>
      <c r="U48" s="32"/>
    </row>
    <row r="49" spans="2:21" ht="34.5" customHeight="1" x14ac:dyDescent="0.15">
      <c r="B49" s="114">
        <f t="shared" si="0"/>
        <v>0</v>
      </c>
      <c r="C49" s="15"/>
      <c r="D49" s="30" t="str">
        <f>IF($C49="","",VLOOKUP($C49,目次!$B$9:$T$17,2,0))</f>
        <v/>
      </c>
      <c r="E49" s="114">
        <f t="shared" si="1"/>
        <v>0</v>
      </c>
      <c r="F49" s="61" t="str">
        <f>IF($C49="","",VLOOKUP($C49,目次!$B$9:$T$17,6,0))</f>
        <v/>
      </c>
      <c r="G49" s="32"/>
      <c r="H49" s="107" t="str">
        <f>IF($C49="","",VLOOKUP($C49,目次!$B$9:$T$17,8,0))</f>
        <v/>
      </c>
      <c r="I49" s="32" t="str">
        <f>IF($C49="","",VLOOKUP($C49,目次!$B$9:$T$17,9,0))</f>
        <v/>
      </c>
      <c r="J49" s="61" t="str">
        <f>IF($C49="","",VLOOKUP($C49,目次!$B$9:$T$17,10,0))</f>
        <v/>
      </c>
      <c r="K49" s="122" t="str">
        <f>IF($C49="","",VLOOKUP($C49,目次!$B$9:$T$17,11,0))</f>
        <v/>
      </c>
      <c r="L49" s="122" t="str">
        <f>IF($C49="","",VLOOKUP($C49,目次!$B$9:$T$17,12,0))</f>
        <v/>
      </c>
      <c r="M49" s="152" t="str">
        <f>IF($C49="","",VLOOKUP($C49,目次!$B$9:$T$17,13,0))</f>
        <v/>
      </c>
      <c r="N49" s="152" t="str">
        <f>IF($C49="","",VLOOKUP($C49,目次!$B$9:$T$17,13,0))</f>
        <v/>
      </c>
      <c r="O49" s="152" t="str">
        <f>IF($C49="","",VLOOKUP($C49,目次!$B$9:$T$17,14,0))</f>
        <v/>
      </c>
      <c r="P49" s="152" t="str">
        <f>IF($C49="","",VLOOKUP($C49,目次!$B$9:$T$17,15,0))</f>
        <v/>
      </c>
      <c r="Q49" s="152" t="str">
        <f>IF($C49="","",VLOOKUP($C49,目次!$B$9:$T$17,16,0))</f>
        <v/>
      </c>
      <c r="R49" s="152" t="str">
        <f>IF($C49="","",VLOOKUP($C49,目次!$B$9:$T$17,17,0))</f>
        <v/>
      </c>
      <c r="S49" s="152" t="str">
        <f>IF($C49="","",VLOOKUP($C49,目次!$B$9:$T$17,18,0))</f>
        <v/>
      </c>
      <c r="T49" s="152" t="str">
        <f>IF($C49="","",VLOOKUP($C49,目次!$B$9:$T$17,19,0))</f>
        <v/>
      </c>
      <c r="U49" s="32"/>
    </row>
    <row r="50" spans="2:21" ht="34.5" customHeight="1" x14ac:dyDescent="0.15">
      <c r="B50" s="114">
        <f t="shared" si="0"/>
        <v>0</v>
      </c>
      <c r="C50" s="15"/>
      <c r="D50" s="30" t="str">
        <f>IF($C50="","",VLOOKUP($C50,目次!$B$9:$T$17,2,0))</f>
        <v/>
      </c>
      <c r="E50" s="114">
        <f t="shared" si="1"/>
        <v>0</v>
      </c>
      <c r="F50" s="61" t="str">
        <f>IF($C50="","",VLOOKUP($C50,目次!$B$9:$T$17,6,0))</f>
        <v/>
      </c>
      <c r="G50" s="32"/>
      <c r="H50" s="107" t="str">
        <f>IF($C50="","",VLOOKUP($C50,目次!$B$9:$T$17,8,0))</f>
        <v/>
      </c>
      <c r="I50" s="32" t="str">
        <f>IF($C50="","",VLOOKUP($C50,目次!$B$9:$T$17,9,0))</f>
        <v/>
      </c>
      <c r="J50" s="61" t="str">
        <f>IF($C50="","",VLOOKUP($C50,目次!$B$9:$T$17,10,0))</f>
        <v/>
      </c>
      <c r="K50" s="122" t="str">
        <f>IF($C50="","",VLOOKUP($C50,目次!$B$9:$T$17,11,0))</f>
        <v/>
      </c>
      <c r="L50" s="122" t="str">
        <f>IF($C50="","",VLOOKUP($C50,目次!$B$9:$T$17,12,0))</f>
        <v/>
      </c>
      <c r="M50" s="152" t="str">
        <f>IF($C50="","",VLOOKUP($C50,目次!$B$9:$T$17,13,0))</f>
        <v/>
      </c>
      <c r="N50" s="152" t="str">
        <f>IF($C50="","",VLOOKUP($C50,目次!$B$9:$T$17,13,0))</f>
        <v/>
      </c>
      <c r="O50" s="152" t="str">
        <f>IF($C50="","",VLOOKUP($C50,目次!$B$9:$T$17,14,0))</f>
        <v/>
      </c>
      <c r="P50" s="152" t="str">
        <f>IF($C50="","",VLOOKUP($C50,目次!$B$9:$T$17,15,0))</f>
        <v/>
      </c>
      <c r="Q50" s="152" t="str">
        <f>IF($C50="","",VLOOKUP($C50,目次!$B$9:$T$17,16,0))</f>
        <v/>
      </c>
      <c r="R50" s="152" t="str">
        <f>IF($C50="","",VLOOKUP($C50,目次!$B$9:$T$17,17,0))</f>
        <v/>
      </c>
      <c r="S50" s="152" t="str">
        <f>IF($C50="","",VLOOKUP($C50,目次!$B$9:$T$17,18,0))</f>
        <v/>
      </c>
      <c r="T50" s="152" t="str">
        <f>IF($C50="","",VLOOKUP($C50,目次!$B$9:$T$17,19,0))</f>
        <v/>
      </c>
      <c r="U50" s="32"/>
    </row>
    <row r="51" spans="2:21" ht="34.5" customHeight="1" x14ac:dyDescent="0.15">
      <c r="B51" s="114">
        <f t="shared" si="0"/>
        <v>0</v>
      </c>
      <c r="C51" s="15"/>
      <c r="D51" s="30" t="str">
        <f>IF($C51="","",VLOOKUP($C51,目次!$B$9:$T$17,2,0))</f>
        <v/>
      </c>
      <c r="E51" s="114">
        <f t="shared" si="1"/>
        <v>0</v>
      </c>
      <c r="F51" s="61" t="str">
        <f>IF($C51="","",VLOOKUP($C51,目次!$B$9:$T$17,6,0))</f>
        <v/>
      </c>
      <c r="G51" s="32"/>
      <c r="H51" s="107" t="str">
        <f>IF($C51="","",VLOOKUP($C51,目次!$B$9:$T$17,8,0))</f>
        <v/>
      </c>
      <c r="I51" s="32" t="str">
        <f>IF($C51="","",VLOOKUP($C51,目次!$B$9:$T$17,9,0))</f>
        <v/>
      </c>
      <c r="J51" s="61" t="str">
        <f>IF($C51="","",VLOOKUP($C51,目次!$B$9:$T$17,10,0))</f>
        <v/>
      </c>
      <c r="K51" s="122" t="str">
        <f>IF($C51="","",VLOOKUP($C51,目次!$B$9:$T$17,11,0))</f>
        <v/>
      </c>
      <c r="L51" s="122" t="str">
        <f>IF($C51="","",VLOOKUP($C51,目次!$B$9:$T$17,12,0))</f>
        <v/>
      </c>
      <c r="M51" s="152" t="str">
        <f>IF($C51="","",VLOOKUP($C51,目次!$B$9:$T$17,13,0))</f>
        <v/>
      </c>
      <c r="N51" s="152" t="str">
        <f>IF($C51="","",VLOOKUP($C51,目次!$B$9:$T$17,13,0))</f>
        <v/>
      </c>
      <c r="O51" s="152" t="str">
        <f>IF($C51="","",VLOOKUP($C51,目次!$B$9:$T$17,14,0))</f>
        <v/>
      </c>
      <c r="P51" s="152" t="str">
        <f>IF($C51="","",VLOOKUP($C51,目次!$B$9:$T$17,15,0))</f>
        <v/>
      </c>
      <c r="Q51" s="152" t="str">
        <f>IF($C51="","",VLOOKUP($C51,目次!$B$9:$T$17,16,0))</f>
        <v/>
      </c>
      <c r="R51" s="152" t="str">
        <f>IF($C51="","",VLOOKUP($C51,目次!$B$9:$T$17,17,0))</f>
        <v/>
      </c>
      <c r="S51" s="152" t="str">
        <f>IF($C51="","",VLOOKUP($C51,目次!$B$9:$T$17,18,0))</f>
        <v/>
      </c>
      <c r="T51" s="152" t="str">
        <f>IF($C51="","",VLOOKUP($C51,目次!$B$9:$T$17,19,0))</f>
        <v/>
      </c>
      <c r="U51" s="32"/>
    </row>
    <row r="52" spans="2:21" ht="34.5" customHeight="1" x14ac:dyDescent="0.15">
      <c r="B52" s="114">
        <f t="shared" si="0"/>
        <v>0</v>
      </c>
      <c r="C52" s="15"/>
      <c r="D52" s="30" t="str">
        <f>IF($C52="","",VLOOKUP($C52,目次!$B$9:$T$17,2,0))</f>
        <v/>
      </c>
      <c r="E52" s="114">
        <f t="shared" si="1"/>
        <v>0</v>
      </c>
      <c r="F52" s="61" t="str">
        <f>IF($C52="","",VLOOKUP($C52,目次!$B$9:$T$17,6,0))</f>
        <v/>
      </c>
      <c r="G52" s="32"/>
      <c r="H52" s="107" t="str">
        <f>IF($C52="","",VLOOKUP($C52,目次!$B$9:$T$17,8,0))</f>
        <v/>
      </c>
      <c r="I52" s="32" t="str">
        <f>IF($C52="","",VLOOKUP($C52,目次!$B$9:$T$17,9,0))</f>
        <v/>
      </c>
      <c r="J52" s="61" t="str">
        <f>IF($C52="","",VLOOKUP($C52,目次!$B$9:$T$17,10,0))</f>
        <v/>
      </c>
      <c r="K52" s="122" t="str">
        <f>IF($C52="","",VLOOKUP($C52,目次!$B$9:$T$17,11,0))</f>
        <v/>
      </c>
      <c r="L52" s="122" t="str">
        <f>IF($C52="","",VLOOKUP($C52,目次!$B$9:$T$17,12,0))</f>
        <v/>
      </c>
      <c r="M52" s="152" t="str">
        <f>IF($C52="","",VLOOKUP($C52,目次!$B$9:$T$17,13,0))</f>
        <v/>
      </c>
      <c r="N52" s="152" t="str">
        <f>IF($C52="","",VLOOKUP($C52,目次!$B$9:$T$17,13,0))</f>
        <v/>
      </c>
      <c r="O52" s="152" t="str">
        <f>IF($C52="","",VLOOKUP($C52,目次!$B$9:$T$17,14,0))</f>
        <v/>
      </c>
      <c r="P52" s="152" t="str">
        <f>IF($C52="","",VLOOKUP($C52,目次!$B$9:$T$17,15,0))</f>
        <v/>
      </c>
      <c r="Q52" s="152" t="str">
        <f>IF($C52="","",VLOOKUP($C52,目次!$B$9:$T$17,16,0))</f>
        <v/>
      </c>
      <c r="R52" s="152" t="str">
        <f>IF($C52="","",VLOOKUP($C52,目次!$B$9:$T$17,17,0))</f>
        <v/>
      </c>
      <c r="S52" s="152" t="str">
        <f>IF($C52="","",VLOOKUP($C52,目次!$B$9:$T$17,18,0))</f>
        <v/>
      </c>
      <c r="T52" s="152" t="str">
        <f>IF($C52="","",VLOOKUP($C52,目次!$B$9:$T$17,19,0))</f>
        <v/>
      </c>
      <c r="U52" s="32"/>
    </row>
    <row r="53" spans="2:21" ht="34.5" customHeight="1" x14ac:dyDescent="0.15">
      <c r="B53" s="114">
        <f t="shared" si="0"/>
        <v>0</v>
      </c>
      <c r="C53" s="15"/>
      <c r="D53" s="30" t="str">
        <f>IF($C53="","",VLOOKUP($C53,目次!$B$9:$T$17,2,0))</f>
        <v/>
      </c>
      <c r="E53" s="114">
        <f t="shared" si="1"/>
        <v>0</v>
      </c>
      <c r="F53" s="61" t="str">
        <f>IF($C53="","",VLOOKUP($C53,目次!$B$9:$T$17,6,0))</f>
        <v/>
      </c>
      <c r="G53" s="32"/>
      <c r="H53" s="107" t="str">
        <f>IF($C53="","",VLOOKUP($C53,目次!$B$9:$T$17,8,0))</f>
        <v/>
      </c>
      <c r="I53" s="32" t="str">
        <f>IF($C53="","",VLOOKUP($C53,目次!$B$9:$T$17,9,0))</f>
        <v/>
      </c>
      <c r="J53" s="61" t="str">
        <f>IF($C53="","",VLOOKUP($C53,目次!$B$9:$T$17,10,0))</f>
        <v/>
      </c>
      <c r="K53" s="122" t="str">
        <f>IF($C53="","",VLOOKUP($C53,目次!$B$9:$T$17,11,0))</f>
        <v/>
      </c>
      <c r="L53" s="122" t="str">
        <f>IF($C53="","",VLOOKUP($C53,目次!$B$9:$T$17,12,0))</f>
        <v/>
      </c>
      <c r="M53" s="152" t="str">
        <f>IF($C53="","",VLOOKUP($C53,目次!$B$9:$T$17,13,0))</f>
        <v/>
      </c>
      <c r="N53" s="152" t="str">
        <f>IF($C53="","",VLOOKUP($C53,目次!$B$9:$T$17,13,0))</f>
        <v/>
      </c>
      <c r="O53" s="152" t="str">
        <f>IF($C53="","",VLOOKUP($C53,目次!$B$9:$T$17,14,0))</f>
        <v/>
      </c>
      <c r="P53" s="152" t="str">
        <f>IF($C53="","",VLOOKUP($C53,目次!$B$9:$T$17,15,0))</f>
        <v/>
      </c>
      <c r="Q53" s="152" t="str">
        <f>IF($C53="","",VLOOKUP($C53,目次!$B$9:$T$17,16,0))</f>
        <v/>
      </c>
      <c r="R53" s="152" t="str">
        <f>IF($C53="","",VLOOKUP($C53,目次!$B$9:$T$17,17,0))</f>
        <v/>
      </c>
      <c r="S53" s="152" t="str">
        <f>IF($C53="","",VLOOKUP($C53,目次!$B$9:$T$17,18,0))</f>
        <v/>
      </c>
      <c r="T53" s="152" t="str">
        <f>IF($C53="","",VLOOKUP($C53,目次!$B$9:$T$17,19,0))</f>
        <v/>
      </c>
      <c r="U53" s="32"/>
    </row>
    <row r="54" spans="2:21" ht="34.5" customHeight="1" x14ac:dyDescent="0.15">
      <c r="B54" s="114">
        <f t="shared" si="0"/>
        <v>0</v>
      </c>
      <c r="C54" s="15"/>
      <c r="D54" s="30" t="str">
        <f>IF($C54="","",VLOOKUP($C54,目次!$B$9:$T$17,2,0))</f>
        <v/>
      </c>
      <c r="E54" s="114">
        <f t="shared" si="1"/>
        <v>0</v>
      </c>
      <c r="F54" s="61" t="str">
        <f>IF($C54="","",VLOOKUP($C54,目次!$B$9:$T$17,6,0))</f>
        <v/>
      </c>
      <c r="G54" s="32"/>
      <c r="H54" s="107" t="str">
        <f>IF($C54="","",VLOOKUP($C54,目次!$B$9:$T$17,8,0))</f>
        <v/>
      </c>
      <c r="I54" s="32" t="str">
        <f>IF($C54="","",VLOOKUP($C54,目次!$B$9:$T$17,9,0))</f>
        <v/>
      </c>
      <c r="J54" s="61" t="str">
        <f>IF($C54="","",VLOOKUP($C54,目次!$B$9:$T$17,10,0))</f>
        <v/>
      </c>
      <c r="K54" s="122" t="str">
        <f>IF($C54="","",VLOOKUP($C54,目次!$B$9:$T$17,11,0))</f>
        <v/>
      </c>
      <c r="L54" s="122" t="str">
        <f>IF($C54="","",VLOOKUP($C54,目次!$B$9:$T$17,12,0))</f>
        <v/>
      </c>
      <c r="M54" s="152" t="str">
        <f>IF($C54="","",VLOOKUP($C54,目次!$B$9:$T$17,13,0))</f>
        <v/>
      </c>
      <c r="N54" s="152" t="str">
        <f>IF($C54="","",VLOOKUP($C54,目次!$B$9:$T$17,13,0))</f>
        <v/>
      </c>
      <c r="O54" s="152" t="str">
        <f>IF($C54="","",VLOOKUP($C54,目次!$B$9:$T$17,14,0))</f>
        <v/>
      </c>
      <c r="P54" s="152" t="str">
        <f>IF($C54="","",VLOOKUP($C54,目次!$B$9:$T$17,15,0))</f>
        <v/>
      </c>
      <c r="Q54" s="152" t="str">
        <f>IF($C54="","",VLOOKUP($C54,目次!$B$9:$T$17,16,0))</f>
        <v/>
      </c>
      <c r="R54" s="152" t="str">
        <f>IF($C54="","",VLOOKUP($C54,目次!$B$9:$T$17,17,0))</f>
        <v/>
      </c>
      <c r="S54" s="152" t="str">
        <f>IF($C54="","",VLOOKUP($C54,目次!$B$9:$T$17,18,0))</f>
        <v/>
      </c>
      <c r="T54" s="152" t="str">
        <f>IF($C54="","",VLOOKUP($C54,目次!$B$9:$T$17,19,0))</f>
        <v/>
      </c>
      <c r="U54" s="32"/>
    </row>
    <row r="55" spans="2:21" ht="34.5" customHeight="1" x14ac:dyDescent="0.15">
      <c r="B55" s="114">
        <f t="shared" si="0"/>
        <v>0</v>
      </c>
      <c r="C55" s="15"/>
      <c r="D55" s="30" t="str">
        <f>IF($C55="","",VLOOKUP($C55,目次!$B$9:$T$17,2,0))</f>
        <v/>
      </c>
      <c r="E55" s="114">
        <f t="shared" si="1"/>
        <v>0</v>
      </c>
      <c r="F55" s="61" t="str">
        <f>IF($C55="","",VLOOKUP($C55,目次!$B$9:$T$17,6,0))</f>
        <v/>
      </c>
      <c r="G55" s="32"/>
      <c r="H55" s="107" t="str">
        <f>IF($C55="","",VLOOKUP($C55,目次!$B$9:$T$17,8,0))</f>
        <v/>
      </c>
      <c r="I55" s="32" t="str">
        <f>IF($C55="","",VLOOKUP($C55,目次!$B$9:$T$17,9,0))</f>
        <v/>
      </c>
      <c r="J55" s="61" t="str">
        <f>IF($C55="","",VLOOKUP($C55,目次!$B$9:$T$17,10,0))</f>
        <v/>
      </c>
      <c r="K55" s="122" t="str">
        <f>IF($C55="","",VLOOKUP($C55,目次!$B$9:$T$17,11,0))</f>
        <v/>
      </c>
      <c r="L55" s="122" t="str">
        <f>IF($C55="","",VLOOKUP($C55,目次!$B$9:$T$17,12,0))</f>
        <v/>
      </c>
      <c r="M55" s="152" t="str">
        <f>IF($C55="","",VLOOKUP($C55,目次!$B$9:$T$17,13,0))</f>
        <v/>
      </c>
      <c r="N55" s="152" t="str">
        <f>IF($C55="","",VLOOKUP($C55,目次!$B$9:$T$17,13,0))</f>
        <v/>
      </c>
      <c r="O55" s="152" t="str">
        <f>IF($C55="","",VLOOKUP($C55,目次!$B$9:$T$17,14,0))</f>
        <v/>
      </c>
      <c r="P55" s="152" t="str">
        <f>IF($C55="","",VLOOKUP($C55,目次!$B$9:$T$17,15,0))</f>
        <v/>
      </c>
      <c r="Q55" s="152" t="str">
        <f>IF($C55="","",VLOOKUP($C55,目次!$B$9:$T$17,16,0))</f>
        <v/>
      </c>
      <c r="R55" s="152" t="str">
        <f>IF($C55="","",VLOOKUP($C55,目次!$B$9:$T$17,17,0))</f>
        <v/>
      </c>
      <c r="S55" s="152" t="str">
        <f>IF($C55="","",VLOOKUP($C55,目次!$B$9:$T$17,18,0))</f>
        <v/>
      </c>
      <c r="T55" s="152" t="str">
        <f>IF($C55="","",VLOOKUP($C55,目次!$B$9:$T$17,19,0))</f>
        <v/>
      </c>
      <c r="U55" s="32"/>
    </row>
    <row r="56" spans="2:21" ht="34.5" customHeight="1" x14ac:dyDescent="0.15">
      <c r="B56" s="114">
        <f t="shared" si="0"/>
        <v>0</v>
      </c>
      <c r="C56" s="15"/>
      <c r="D56" s="30" t="str">
        <f>IF($C56="","",VLOOKUP($C56,目次!$B$9:$T$17,2,0))</f>
        <v/>
      </c>
      <c r="E56" s="114">
        <f t="shared" si="1"/>
        <v>0</v>
      </c>
      <c r="F56" s="61" t="str">
        <f>IF($C56="","",VLOOKUP($C56,目次!$B$9:$T$17,6,0))</f>
        <v/>
      </c>
      <c r="G56" s="32"/>
      <c r="H56" s="107" t="str">
        <f>IF($C56="","",VLOOKUP($C56,目次!$B$9:$T$17,8,0))</f>
        <v/>
      </c>
      <c r="I56" s="32" t="str">
        <f>IF($C56="","",VLOOKUP($C56,目次!$B$9:$T$17,9,0))</f>
        <v/>
      </c>
      <c r="J56" s="61" t="str">
        <f>IF($C56="","",VLOOKUP($C56,目次!$B$9:$T$17,10,0))</f>
        <v/>
      </c>
      <c r="K56" s="122" t="str">
        <f>IF($C56="","",VLOOKUP($C56,目次!$B$9:$T$17,11,0))</f>
        <v/>
      </c>
      <c r="L56" s="122" t="str">
        <f>IF($C56="","",VLOOKUP($C56,目次!$B$9:$T$17,12,0))</f>
        <v/>
      </c>
      <c r="M56" s="152" t="str">
        <f>IF($C56="","",VLOOKUP($C56,目次!$B$9:$T$17,13,0))</f>
        <v/>
      </c>
      <c r="N56" s="152" t="str">
        <f>IF($C56="","",VLOOKUP($C56,目次!$B$9:$T$17,13,0))</f>
        <v/>
      </c>
      <c r="O56" s="152" t="str">
        <f>IF($C56="","",VLOOKUP($C56,目次!$B$9:$T$17,14,0))</f>
        <v/>
      </c>
      <c r="P56" s="152" t="str">
        <f>IF($C56="","",VLOOKUP($C56,目次!$B$9:$T$17,15,0))</f>
        <v/>
      </c>
      <c r="Q56" s="152" t="str">
        <f>IF($C56="","",VLOOKUP($C56,目次!$B$9:$T$17,16,0))</f>
        <v/>
      </c>
      <c r="R56" s="152" t="str">
        <f>IF($C56="","",VLOOKUP($C56,目次!$B$9:$T$17,17,0))</f>
        <v/>
      </c>
      <c r="S56" s="152" t="str">
        <f>IF($C56="","",VLOOKUP($C56,目次!$B$9:$T$17,18,0))</f>
        <v/>
      </c>
      <c r="T56" s="152" t="str">
        <f>IF($C56="","",VLOOKUP($C56,目次!$B$9:$T$17,19,0))</f>
        <v/>
      </c>
      <c r="U56" s="32"/>
    </row>
    <row r="57" spans="2:21" ht="34.5" customHeight="1" x14ac:dyDescent="0.15">
      <c r="B57" s="114">
        <f t="shared" si="0"/>
        <v>0</v>
      </c>
      <c r="C57" s="15"/>
      <c r="D57" s="30" t="str">
        <f>IF($C57="","",VLOOKUP($C57,目次!$B$9:$T$17,2,0))</f>
        <v/>
      </c>
      <c r="E57" s="114">
        <f t="shared" si="1"/>
        <v>0</v>
      </c>
      <c r="F57" s="61" t="str">
        <f>IF($C57="","",VLOOKUP($C57,目次!$B$9:$T$17,6,0))</f>
        <v/>
      </c>
      <c r="G57" s="32"/>
      <c r="H57" s="107" t="str">
        <f>IF($C57="","",VLOOKUP($C57,目次!$B$9:$T$17,8,0))</f>
        <v/>
      </c>
      <c r="I57" s="32" t="str">
        <f>IF($C57="","",VLOOKUP($C57,目次!$B$9:$T$17,9,0))</f>
        <v/>
      </c>
      <c r="J57" s="61" t="str">
        <f>IF($C57="","",VLOOKUP($C57,目次!$B$9:$T$17,10,0))</f>
        <v/>
      </c>
      <c r="K57" s="122" t="str">
        <f>IF($C57="","",VLOOKUP($C57,目次!$B$9:$T$17,11,0))</f>
        <v/>
      </c>
      <c r="L57" s="122" t="str">
        <f>IF($C57="","",VLOOKUP($C57,目次!$B$9:$T$17,12,0))</f>
        <v/>
      </c>
      <c r="M57" s="152" t="str">
        <f>IF($C57="","",VLOOKUP($C57,目次!$B$9:$T$17,13,0))</f>
        <v/>
      </c>
      <c r="N57" s="152" t="str">
        <f>IF($C57="","",VLOOKUP($C57,目次!$B$9:$T$17,13,0))</f>
        <v/>
      </c>
      <c r="O57" s="152" t="str">
        <f>IF($C57="","",VLOOKUP($C57,目次!$B$9:$T$17,14,0))</f>
        <v/>
      </c>
      <c r="P57" s="152" t="str">
        <f>IF($C57="","",VLOOKUP($C57,目次!$B$9:$T$17,15,0))</f>
        <v/>
      </c>
      <c r="Q57" s="152" t="str">
        <f>IF($C57="","",VLOOKUP($C57,目次!$B$9:$T$17,16,0))</f>
        <v/>
      </c>
      <c r="R57" s="152" t="str">
        <f>IF($C57="","",VLOOKUP($C57,目次!$B$9:$T$17,17,0))</f>
        <v/>
      </c>
      <c r="S57" s="152" t="str">
        <f>IF($C57="","",VLOOKUP($C57,目次!$B$9:$T$17,18,0))</f>
        <v/>
      </c>
      <c r="T57" s="152" t="str">
        <f>IF($C57="","",VLOOKUP($C57,目次!$B$9:$T$17,19,0))</f>
        <v/>
      </c>
      <c r="U57" s="32"/>
    </row>
    <row r="58" spans="2:21" ht="34.5" customHeight="1" x14ac:dyDescent="0.15">
      <c r="B58" s="114">
        <f t="shared" si="0"/>
        <v>0</v>
      </c>
      <c r="C58" s="15"/>
      <c r="D58" s="30" t="str">
        <f>IF($C58="","",VLOOKUP($C58,目次!$B$9:$T$17,2,0))</f>
        <v/>
      </c>
      <c r="E58" s="114">
        <f t="shared" si="1"/>
        <v>0</v>
      </c>
      <c r="F58" s="61" t="str">
        <f>IF($C58="","",VLOOKUP($C58,目次!$B$9:$T$17,6,0))</f>
        <v/>
      </c>
      <c r="G58" s="32"/>
      <c r="H58" s="107" t="str">
        <f>IF($C58="","",VLOOKUP($C58,目次!$B$9:$T$17,8,0))</f>
        <v/>
      </c>
      <c r="I58" s="32" t="str">
        <f>IF($C58="","",VLOOKUP($C58,目次!$B$9:$T$17,9,0))</f>
        <v/>
      </c>
      <c r="J58" s="61" t="str">
        <f>IF($C58="","",VLOOKUP($C58,目次!$B$9:$T$17,10,0))</f>
        <v/>
      </c>
      <c r="K58" s="122" t="str">
        <f>IF($C58="","",VLOOKUP($C58,目次!$B$9:$T$17,11,0))</f>
        <v/>
      </c>
      <c r="L58" s="122" t="str">
        <f>IF($C58="","",VLOOKUP($C58,目次!$B$9:$T$17,12,0))</f>
        <v/>
      </c>
      <c r="M58" s="152" t="str">
        <f>IF($C58="","",VLOOKUP($C58,目次!$B$9:$T$17,13,0))</f>
        <v/>
      </c>
      <c r="N58" s="152" t="str">
        <f>IF($C58="","",VLOOKUP($C58,目次!$B$9:$T$17,13,0))</f>
        <v/>
      </c>
      <c r="O58" s="152" t="str">
        <f>IF($C58="","",VLOOKUP($C58,目次!$B$9:$T$17,14,0))</f>
        <v/>
      </c>
      <c r="P58" s="152" t="str">
        <f>IF($C58="","",VLOOKUP($C58,目次!$B$9:$T$17,15,0))</f>
        <v/>
      </c>
      <c r="Q58" s="152" t="str">
        <f>IF($C58="","",VLOOKUP($C58,目次!$B$9:$T$17,16,0))</f>
        <v/>
      </c>
      <c r="R58" s="152" t="str">
        <f>IF($C58="","",VLOOKUP($C58,目次!$B$9:$T$17,17,0))</f>
        <v/>
      </c>
      <c r="S58" s="152" t="str">
        <f>IF($C58="","",VLOOKUP($C58,目次!$B$9:$T$17,18,0))</f>
        <v/>
      </c>
      <c r="T58" s="152" t="str">
        <f>IF($C58="","",VLOOKUP($C58,目次!$B$9:$T$17,19,0))</f>
        <v/>
      </c>
      <c r="U58" s="32"/>
    </row>
    <row r="59" spans="2:21" ht="34.5" customHeight="1" x14ac:dyDescent="0.15">
      <c r="B59" s="114">
        <f t="shared" si="0"/>
        <v>0</v>
      </c>
      <c r="C59" s="15"/>
      <c r="D59" s="30" t="str">
        <f>IF($C59="","",VLOOKUP($C59,目次!$B$9:$T$17,2,0))</f>
        <v/>
      </c>
      <c r="E59" s="114">
        <f t="shared" si="1"/>
        <v>0</v>
      </c>
      <c r="F59" s="61" t="str">
        <f>IF($C59="","",VLOOKUP($C59,目次!$B$9:$T$17,6,0))</f>
        <v/>
      </c>
      <c r="G59" s="32"/>
      <c r="H59" s="107" t="str">
        <f>IF($C59="","",VLOOKUP($C59,目次!$B$9:$T$17,8,0))</f>
        <v/>
      </c>
      <c r="I59" s="32" t="str">
        <f>IF($C59="","",VLOOKUP($C59,目次!$B$9:$T$17,9,0))</f>
        <v/>
      </c>
      <c r="J59" s="61" t="str">
        <f>IF($C59="","",VLOOKUP($C59,目次!$B$9:$T$17,10,0))</f>
        <v/>
      </c>
      <c r="K59" s="122" t="str">
        <f>IF($C59="","",VLOOKUP($C59,目次!$B$9:$T$17,11,0))</f>
        <v/>
      </c>
      <c r="L59" s="122" t="str">
        <f>IF($C59="","",VLOOKUP($C59,目次!$B$9:$T$17,12,0))</f>
        <v/>
      </c>
      <c r="M59" s="152" t="str">
        <f>IF($C59="","",VLOOKUP($C59,目次!$B$9:$T$17,13,0))</f>
        <v/>
      </c>
      <c r="N59" s="152" t="str">
        <f>IF($C59="","",VLOOKUP($C59,目次!$B$9:$T$17,13,0))</f>
        <v/>
      </c>
      <c r="O59" s="152" t="str">
        <f>IF($C59="","",VLOOKUP($C59,目次!$B$9:$T$17,14,0))</f>
        <v/>
      </c>
      <c r="P59" s="152" t="str">
        <f>IF($C59="","",VLOOKUP($C59,目次!$B$9:$T$17,15,0))</f>
        <v/>
      </c>
      <c r="Q59" s="152" t="str">
        <f>IF($C59="","",VLOOKUP($C59,目次!$B$9:$T$17,16,0))</f>
        <v/>
      </c>
      <c r="R59" s="152" t="str">
        <f>IF($C59="","",VLOOKUP($C59,目次!$B$9:$T$17,17,0))</f>
        <v/>
      </c>
      <c r="S59" s="152" t="str">
        <f>IF($C59="","",VLOOKUP($C59,目次!$B$9:$T$17,18,0))</f>
        <v/>
      </c>
      <c r="T59" s="152" t="str">
        <f>IF($C59="","",VLOOKUP($C59,目次!$B$9:$T$17,19,0))</f>
        <v/>
      </c>
      <c r="U59" s="32"/>
    </row>
    <row r="60" spans="2:21" ht="34.5" customHeight="1" x14ac:dyDescent="0.15">
      <c r="B60" s="114">
        <f t="shared" si="0"/>
        <v>0</v>
      </c>
      <c r="C60" s="15"/>
      <c r="D60" s="30" t="str">
        <f>IF($C60="","",VLOOKUP($C60,目次!$B$9:$T$17,2,0))</f>
        <v/>
      </c>
      <c r="E60" s="114">
        <f t="shared" si="1"/>
        <v>0</v>
      </c>
      <c r="F60" s="61" t="str">
        <f>IF($C60="","",VLOOKUP($C60,目次!$B$9:$T$17,6,0))</f>
        <v/>
      </c>
      <c r="G60" s="32"/>
      <c r="H60" s="107" t="str">
        <f>IF($C60="","",VLOOKUP($C60,目次!$B$9:$T$17,8,0))</f>
        <v/>
      </c>
      <c r="I60" s="32" t="str">
        <f>IF($C60="","",VLOOKUP($C60,目次!$B$9:$T$17,9,0))</f>
        <v/>
      </c>
      <c r="J60" s="61" t="str">
        <f>IF($C60="","",VLOOKUP($C60,目次!$B$9:$T$17,10,0))</f>
        <v/>
      </c>
      <c r="K60" s="122" t="str">
        <f>IF($C60="","",VLOOKUP($C60,目次!$B$9:$T$17,11,0))</f>
        <v/>
      </c>
      <c r="L60" s="122" t="str">
        <f>IF($C60="","",VLOOKUP($C60,目次!$B$9:$T$17,12,0))</f>
        <v/>
      </c>
      <c r="M60" s="152" t="str">
        <f>IF($C60="","",VLOOKUP($C60,目次!$B$9:$T$17,13,0))</f>
        <v/>
      </c>
      <c r="N60" s="152" t="str">
        <f>IF($C60="","",VLOOKUP($C60,目次!$B$9:$T$17,13,0))</f>
        <v/>
      </c>
      <c r="O60" s="152" t="str">
        <f>IF($C60="","",VLOOKUP($C60,目次!$B$9:$T$17,14,0))</f>
        <v/>
      </c>
      <c r="P60" s="152" t="str">
        <f>IF($C60="","",VLOOKUP($C60,目次!$B$9:$T$17,15,0))</f>
        <v/>
      </c>
      <c r="Q60" s="152" t="str">
        <f>IF($C60="","",VLOOKUP($C60,目次!$B$9:$T$17,16,0))</f>
        <v/>
      </c>
      <c r="R60" s="152" t="str">
        <f>IF($C60="","",VLOOKUP($C60,目次!$B$9:$T$17,17,0))</f>
        <v/>
      </c>
      <c r="S60" s="152" t="str">
        <f>IF($C60="","",VLOOKUP($C60,目次!$B$9:$T$17,18,0))</f>
        <v/>
      </c>
      <c r="T60" s="152" t="str">
        <f>IF($C60="","",VLOOKUP($C60,目次!$B$9:$T$17,19,0))</f>
        <v/>
      </c>
      <c r="U60" s="32"/>
    </row>
    <row r="61" spans="2:21" ht="34.5" customHeight="1" x14ac:dyDescent="0.15">
      <c r="B61" s="114">
        <f t="shared" si="0"/>
        <v>0</v>
      </c>
      <c r="C61" s="15"/>
      <c r="D61" s="30" t="str">
        <f>IF($C61="","",VLOOKUP($C61,目次!$B$9:$T$17,2,0))</f>
        <v/>
      </c>
      <c r="E61" s="114">
        <f t="shared" si="1"/>
        <v>0</v>
      </c>
      <c r="F61" s="61" t="str">
        <f>IF($C61="","",VLOOKUP($C61,目次!$B$9:$T$17,6,0))</f>
        <v/>
      </c>
      <c r="G61" s="32"/>
      <c r="H61" s="107" t="str">
        <f>IF($C61="","",VLOOKUP($C61,目次!$B$9:$T$17,8,0))</f>
        <v/>
      </c>
      <c r="I61" s="32" t="str">
        <f>IF($C61="","",VLOOKUP($C61,目次!$B$9:$T$17,9,0))</f>
        <v/>
      </c>
      <c r="J61" s="61" t="str">
        <f>IF($C61="","",VLOOKUP($C61,目次!$B$9:$T$17,10,0))</f>
        <v/>
      </c>
      <c r="K61" s="122" t="str">
        <f>IF($C61="","",VLOOKUP($C61,目次!$B$9:$T$17,11,0))</f>
        <v/>
      </c>
      <c r="L61" s="122" t="str">
        <f>IF($C61="","",VLOOKUP($C61,目次!$B$9:$T$17,12,0))</f>
        <v/>
      </c>
      <c r="M61" s="152" t="str">
        <f>IF($C61="","",VLOOKUP($C61,目次!$B$9:$T$17,13,0))</f>
        <v/>
      </c>
      <c r="N61" s="152" t="str">
        <f>IF($C61="","",VLOOKUP($C61,目次!$B$9:$T$17,13,0))</f>
        <v/>
      </c>
      <c r="O61" s="152" t="str">
        <f>IF($C61="","",VLOOKUP($C61,目次!$B$9:$T$17,14,0))</f>
        <v/>
      </c>
      <c r="P61" s="152" t="str">
        <f>IF($C61="","",VLOOKUP($C61,目次!$B$9:$T$17,15,0))</f>
        <v/>
      </c>
      <c r="Q61" s="152" t="str">
        <f>IF($C61="","",VLOOKUP($C61,目次!$B$9:$T$17,16,0))</f>
        <v/>
      </c>
      <c r="R61" s="152" t="str">
        <f>IF($C61="","",VLOOKUP($C61,目次!$B$9:$T$17,17,0))</f>
        <v/>
      </c>
      <c r="S61" s="152" t="str">
        <f>IF($C61="","",VLOOKUP($C61,目次!$B$9:$T$17,18,0))</f>
        <v/>
      </c>
      <c r="T61" s="152" t="str">
        <f>IF($C61="","",VLOOKUP($C61,目次!$B$9:$T$17,19,0))</f>
        <v/>
      </c>
      <c r="U61" s="32"/>
    </row>
    <row r="62" spans="2:21" ht="34.5" customHeight="1" x14ac:dyDescent="0.15">
      <c r="B62" s="114">
        <f t="shared" si="0"/>
        <v>0</v>
      </c>
      <c r="C62" s="15"/>
      <c r="D62" s="30" t="str">
        <f>IF($C62="","",VLOOKUP($C62,目次!$B$9:$T$17,2,0))</f>
        <v/>
      </c>
      <c r="E62" s="114">
        <f t="shared" si="1"/>
        <v>0</v>
      </c>
      <c r="F62" s="61" t="str">
        <f>IF($C62="","",VLOOKUP($C62,目次!$B$9:$T$17,6,0))</f>
        <v/>
      </c>
      <c r="G62" s="32"/>
      <c r="H62" s="107" t="str">
        <f>IF($C62="","",VLOOKUP($C62,目次!$B$9:$T$17,8,0))</f>
        <v/>
      </c>
      <c r="I62" s="32" t="str">
        <f>IF($C62="","",VLOOKUP($C62,目次!$B$9:$T$17,9,0))</f>
        <v/>
      </c>
      <c r="J62" s="61" t="str">
        <f>IF($C62="","",VLOOKUP($C62,目次!$B$9:$T$17,10,0))</f>
        <v/>
      </c>
      <c r="K62" s="122" t="str">
        <f>IF($C62="","",VLOOKUP($C62,目次!$B$9:$T$17,11,0))</f>
        <v/>
      </c>
      <c r="L62" s="122" t="str">
        <f>IF($C62="","",VLOOKUP($C62,目次!$B$9:$T$17,12,0))</f>
        <v/>
      </c>
      <c r="M62" s="152" t="str">
        <f>IF($C62="","",VLOOKUP($C62,目次!$B$9:$T$17,13,0))</f>
        <v/>
      </c>
      <c r="N62" s="152" t="str">
        <f>IF($C62="","",VLOOKUP($C62,目次!$B$9:$T$17,13,0))</f>
        <v/>
      </c>
      <c r="O62" s="152" t="str">
        <f>IF($C62="","",VLOOKUP($C62,目次!$B$9:$T$17,14,0))</f>
        <v/>
      </c>
      <c r="P62" s="152" t="str">
        <f>IF($C62="","",VLOOKUP($C62,目次!$B$9:$T$17,15,0))</f>
        <v/>
      </c>
      <c r="Q62" s="152" t="str">
        <f>IF($C62="","",VLOOKUP($C62,目次!$B$9:$T$17,16,0))</f>
        <v/>
      </c>
      <c r="R62" s="152" t="str">
        <f>IF($C62="","",VLOOKUP($C62,目次!$B$9:$T$17,17,0))</f>
        <v/>
      </c>
      <c r="S62" s="152" t="str">
        <f>IF($C62="","",VLOOKUP($C62,目次!$B$9:$T$17,18,0))</f>
        <v/>
      </c>
      <c r="T62" s="152" t="str">
        <f>IF($C62="","",VLOOKUP($C62,目次!$B$9:$T$17,19,0))</f>
        <v/>
      </c>
      <c r="U62" s="32"/>
    </row>
    <row r="63" spans="2:21" ht="34.5" customHeight="1" x14ac:dyDescent="0.15">
      <c r="B63" s="114">
        <f t="shared" si="0"/>
        <v>0</v>
      </c>
      <c r="C63" s="15"/>
      <c r="D63" s="30" t="str">
        <f>IF($C63="","",VLOOKUP($C63,目次!$B$9:$T$17,2,0))</f>
        <v/>
      </c>
      <c r="E63" s="114">
        <f t="shared" si="1"/>
        <v>0</v>
      </c>
      <c r="F63" s="61" t="str">
        <f>IF($C63="","",VLOOKUP($C63,目次!$B$9:$T$17,6,0))</f>
        <v/>
      </c>
      <c r="G63" s="32"/>
      <c r="H63" s="107" t="str">
        <f>IF($C63="","",VLOOKUP($C63,目次!$B$9:$T$17,8,0))</f>
        <v/>
      </c>
      <c r="I63" s="32" t="str">
        <f>IF($C63="","",VLOOKUP($C63,目次!$B$9:$T$17,9,0))</f>
        <v/>
      </c>
      <c r="J63" s="61" t="str">
        <f>IF($C63="","",VLOOKUP($C63,目次!$B$9:$T$17,10,0))</f>
        <v/>
      </c>
      <c r="K63" s="122" t="str">
        <f>IF($C63="","",VLOOKUP($C63,目次!$B$9:$T$17,11,0))</f>
        <v/>
      </c>
      <c r="L63" s="122" t="str">
        <f>IF($C63="","",VLOOKUP($C63,目次!$B$9:$T$17,12,0))</f>
        <v/>
      </c>
      <c r="M63" s="152" t="str">
        <f>IF($C63="","",VLOOKUP($C63,目次!$B$9:$T$17,13,0))</f>
        <v/>
      </c>
      <c r="N63" s="152" t="str">
        <f>IF($C63="","",VLOOKUP($C63,目次!$B$9:$T$17,13,0))</f>
        <v/>
      </c>
      <c r="O63" s="152" t="str">
        <f>IF($C63="","",VLOOKUP($C63,目次!$B$9:$T$17,14,0))</f>
        <v/>
      </c>
      <c r="P63" s="152" t="str">
        <f>IF($C63="","",VLOOKUP($C63,目次!$B$9:$T$17,15,0))</f>
        <v/>
      </c>
      <c r="Q63" s="152" t="str">
        <f>IF($C63="","",VLOOKUP($C63,目次!$B$9:$T$17,16,0))</f>
        <v/>
      </c>
      <c r="R63" s="152" t="str">
        <f>IF($C63="","",VLOOKUP($C63,目次!$B$9:$T$17,17,0))</f>
        <v/>
      </c>
      <c r="S63" s="152" t="str">
        <f>IF($C63="","",VLOOKUP($C63,目次!$B$9:$T$17,18,0))</f>
        <v/>
      </c>
      <c r="T63" s="152" t="str">
        <f>IF($C63="","",VLOOKUP($C63,目次!$B$9:$T$17,19,0))</f>
        <v/>
      </c>
      <c r="U63" s="32"/>
    </row>
    <row r="64" spans="2:21" ht="34.5" customHeight="1" x14ac:dyDescent="0.15">
      <c r="B64" s="114">
        <f t="shared" si="0"/>
        <v>0</v>
      </c>
      <c r="C64" s="15"/>
      <c r="D64" s="30" t="str">
        <f>IF($C64="","",VLOOKUP($C64,目次!$B$9:$T$17,2,0))</f>
        <v/>
      </c>
      <c r="E64" s="114">
        <f t="shared" si="1"/>
        <v>0</v>
      </c>
      <c r="F64" s="61" t="str">
        <f>IF($C64="","",VLOOKUP($C64,目次!$B$9:$T$17,6,0))</f>
        <v/>
      </c>
      <c r="G64" s="32"/>
      <c r="H64" s="107" t="str">
        <f>IF($C64="","",VLOOKUP($C64,目次!$B$9:$T$17,8,0))</f>
        <v/>
      </c>
      <c r="I64" s="32" t="str">
        <f>IF($C64="","",VLOOKUP($C64,目次!$B$9:$T$17,9,0))</f>
        <v/>
      </c>
      <c r="J64" s="61" t="str">
        <f>IF($C64="","",VLOOKUP($C64,目次!$B$9:$T$17,10,0))</f>
        <v/>
      </c>
      <c r="K64" s="122" t="str">
        <f>IF($C64="","",VLOOKUP($C64,目次!$B$9:$T$17,11,0))</f>
        <v/>
      </c>
      <c r="L64" s="122" t="str">
        <f>IF($C64="","",VLOOKUP($C64,目次!$B$9:$T$17,12,0))</f>
        <v/>
      </c>
      <c r="M64" s="152" t="str">
        <f>IF($C64="","",VLOOKUP($C64,目次!$B$9:$T$17,13,0))</f>
        <v/>
      </c>
      <c r="N64" s="152" t="str">
        <f>IF($C64="","",VLOOKUP($C64,目次!$B$9:$T$17,13,0))</f>
        <v/>
      </c>
      <c r="O64" s="152" t="str">
        <f>IF($C64="","",VLOOKUP($C64,目次!$B$9:$T$17,14,0))</f>
        <v/>
      </c>
      <c r="P64" s="152" t="str">
        <f>IF($C64="","",VLOOKUP($C64,目次!$B$9:$T$17,15,0))</f>
        <v/>
      </c>
      <c r="Q64" s="152" t="str">
        <f>IF($C64="","",VLOOKUP($C64,目次!$B$9:$T$17,16,0))</f>
        <v/>
      </c>
      <c r="R64" s="152" t="str">
        <f>IF($C64="","",VLOOKUP($C64,目次!$B$9:$T$17,17,0))</f>
        <v/>
      </c>
      <c r="S64" s="152" t="str">
        <f>IF($C64="","",VLOOKUP($C64,目次!$B$9:$T$17,18,0))</f>
        <v/>
      </c>
      <c r="T64" s="152" t="str">
        <f>IF($C64="","",VLOOKUP($C64,目次!$B$9:$T$17,19,0))</f>
        <v/>
      </c>
      <c r="U64" s="32"/>
    </row>
    <row r="65" spans="2:21" ht="34.5" customHeight="1" x14ac:dyDescent="0.15">
      <c r="B65" s="114">
        <f t="shared" si="0"/>
        <v>0</v>
      </c>
      <c r="C65" s="15"/>
      <c r="D65" s="30" t="str">
        <f>IF($C65="","",VLOOKUP($C65,目次!$B$9:$T$17,2,0))</f>
        <v/>
      </c>
      <c r="E65" s="114">
        <f t="shared" si="1"/>
        <v>0</v>
      </c>
      <c r="F65" s="61" t="str">
        <f>IF($C65="","",VLOOKUP($C65,目次!$B$9:$T$17,6,0))</f>
        <v/>
      </c>
      <c r="G65" s="32"/>
      <c r="H65" s="107" t="str">
        <f>IF($C65="","",VLOOKUP($C65,目次!$B$9:$T$17,8,0))</f>
        <v/>
      </c>
      <c r="I65" s="32" t="str">
        <f>IF($C65="","",VLOOKUP($C65,目次!$B$9:$T$17,9,0))</f>
        <v/>
      </c>
      <c r="J65" s="61" t="str">
        <f>IF($C65="","",VLOOKUP($C65,目次!$B$9:$T$17,10,0))</f>
        <v/>
      </c>
      <c r="K65" s="122" t="str">
        <f>IF($C65="","",VLOOKUP($C65,目次!$B$9:$T$17,11,0))</f>
        <v/>
      </c>
      <c r="L65" s="122" t="str">
        <f>IF($C65="","",VLOOKUP($C65,目次!$B$9:$T$17,12,0))</f>
        <v/>
      </c>
      <c r="M65" s="152" t="str">
        <f>IF($C65="","",VLOOKUP($C65,目次!$B$9:$T$17,13,0))</f>
        <v/>
      </c>
      <c r="N65" s="152" t="str">
        <f>IF($C65="","",VLOOKUP($C65,目次!$B$9:$T$17,13,0))</f>
        <v/>
      </c>
      <c r="O65" s="152" t="str">
        <f>IF($C65="","",VLOOKUP($C65,目次!$B$9:$T$17,14,0))</f>
        <v/>
      </c>
      <c r="P65" s="152" t="str">
        <f>IF($C65="","",VLOOKUP($C65,目次!$B$9:$T$17,15,0))</f>
        <v/>
      </c>
      <c r="Q65" s="152" t="str">
        <f>IF($C65="","",VLOOKUP($C65,目次!$B$9:$T$17,16,0))</f>
        <v/>
      </c>
      <c r="R65" s="152" t="str">
        <f>IF($C65="","",VLOOKUP($C65,目次!$B$9:$T$17,17,0))</f>
        <v/>
      </c>
      <c r="S65" s="152" t="str">
        <f>IF($C65="","",VLOOKUP($C65,目次!$B$9:$T$17,18,0))</f>
        <v/>
      </c>
      <c r="T65" s="152" t="str">
        <f>IF($C65="","",VLOOKUP($C65,目次!$B$9:$T$17,19,0))</f>
        <v/>
      </c>
      <c r="U65" s="32"/>
    </row>
    <row r="66" spans="2:21" ht="34.5" customHeight="1" x14ac:dyDescent="0.15">
      <c r="B66" s="114">
        <f t="shared" si="0"/>
        <v>0</v>
      </c>
      <c r="C66" s="15"/>
      <c r="D66" s="30" t="str">
        <f>IF($C66="","",VLOOKUP($C66,目次!$B$9:$T$17,2,0))</f>
        <v/>
      </c>
      <c r="E66" s="114">
        <f t="shared" si="1"/>
        <v>0</v>
      </c>
      <c r="F66" s="61" t="str">
        <f>IF($C66="","",VLOOKUP($C66,目次!$B$9:$T$17,6,0))</f>
        <v/>
      </c>
      <c r="G66" s="32"/>
      <c r="H66" s="107" t="str">
        <f>IF($C66="","",VLOOKUP($C66,目次!$B$9:$T$17,8,0))</f>
        <v/>
      </c>
      <c r="I66" s="32" t="str">
        <f>IF($C66="","",VLOOKUP($C66,目次!$B$9:$T$17,9,0))</f>
        <v/>
      </c>
      <c r="J66" s="61" t="str">
        <f>IF($C66="","",VLOOKUP($C66,目次!$B$9:$T$17,10,0))</f>
        <v/>
      </c>
      <c r="K66" s="122" t="str">
        <f>IF($C66="","",VLOOKUP($C66,目次!$B$9:$T$17,11,0))</f>
        <v/>
      </c>
      <c r="L66" s="122" t="str">
        <f>IF($C66="","",VLOOKUP($C66,目次!$B$9:$T$17,12,0))</f>
        <v/>
      </c>
      <c r="M66" s="152" t="str">
        <f>IF($C66="","",VLOOKUP($C66,目次!$B$9:$T$17,13,0))</f>
        <v/>
      </c>
      <c r="N66" s="152" t="str">
        <f>IF($C66="","",VLOOKUP($C66,目次!$B$9:$T$17,13,0))</f>
        <v/>
      </c>
      <c r="O66" s="152" t="str">
        <f>IF($C66="","",VLOOKUP($C66,目次!$B$9:$T$17,14,0))</f>
        <v/>
      </c>
      <c r="P66" s="152" t="str">
        <f>IF($C66="","",VLOOKUP($C66,目次!$B$9:$T$17,15,0))</f>
        <v/>
      </c>
      <c r="Q66" s="152" t="str">
        <f>IF($C66="","",VLOOKUP($C66,目次!$B$9:$T$17,16,0))</f>
        <v/>
      </c>
      <c r="R66" s="152" t="str">
        <f>IF($C66="","",VLOOKUP($C66,目次!$B$9:$T$17,17,0))</f>
        <v/>
      </c>
      <c r="S66" s="152" t="str">
        <f>IF($C66="","",VLOOKUP($C66,目次!$B$9:$T$17,18,0))</f>
        <v/>
      </c>
      <c r="T66" s="152" t="str">
        <f>IF($C66="","",VLOOKUP($C66,目次!$B$9:$T$17,19,0))</f>
        <v/>
      </c>
      <c r="U66" s="32"/>
    </row>
    <row r="67" spans="2:21" ht="34.5" customHeight="1" x14ac:dyDescent="0.15">
      <c r="B67" s="114">
        <f t="shared" si="0"/>
        <v>0</v>
      </c>
      <c r="C67" s="15"/>
      <c r="D67" s="30" t="str">
        <f>IF($C67="","",VLOOKUP($C67,目次!$B$9:$T$17,2,0))</f>
        <v/>
      </c>
      <c r="E67" s="114">
        <f t="shared" si="1"/>
        <v>0</v>
      </c>
      <c r="F67" s="61" t="str">
        <f>IF($C67="","",VLOOKUP($C67,目次!$B$9:$T$17,6,0))</f>
        <v/>
      </c>
      <c r="G67" s="32"/>
      <c r="H67" s="107" t="str">
        <f>IF($C67="","",VLOOKUP($C67,目次!$B$9:$T$17,8,0))</f>
        <v/>
      </c>
      <c r="I67" s="32" t="str">
        <f>IF($C67="","",VLOOKUP($C67,目次!$B$9:$T$17,9,0))</f>
        <v/>
      </c>
      <c r="J67" s="61" t="str">
        <f>IF($C67="","",VLOOKUP($C67,目次!$B$9:$T$17,10,0))</f>
        <v/>
      </c>
      <c r="K67" s="122" t="str">
        <f>IF($C67="","",VLOOKUP($C67,目次!$B$9:$T$17,11,0))</f>
        <v/>
      </c>
      <c r="L67" s="122" t="str">
        <f>IF($C67="","",VLOOKUP($C67,目次!$B$9:$T$17,12,0))</f>
        <v/>
      </c>
      <c r="M67" s="152" t="str">
        <f>IF($C67="","",VLOOKUP($C67,目次!$B$9:$T$17,13,0))</f>
        <v/>
      </c>
      <c r="N67" s="152" t="str">
        <f>IF($C67="","",VLOOKUP($C67,目次!$B$9:$T$17,13,0))</f>
        <v/>
      </c>
      <c r="O67" s="152" t="str">
        <f>IF($C67="","",VLOOKUP($C67,目次!$B$9:$T$17,14,0))</f>
        <v/>
      </c>
      <c r="P67" s="152" t="str">
        <f>IF($C67="","",VLOOKUP($C67,目次!$B$9:$T$17,15,0))</f>
        <v/>
      </c>
      <c r="Q67" s="152" t="str">
        <f>IF($C67="","",VLOOKUP($C67,目次!$B$9:$T$17,16,0))</f>
        <v/>
      </c>
      <c r="R67" s="152" t="str">
        <f>IF($C67="","",VLOOKUP($C67,目次!$B$9:$T$17,17,0))</f>
        <v/>
      </c>
      <c r="S67" s="152" t="str">
        <f>IF($C67="","",VLOOKUP($C67,目次!$B$9:$T$17,18,0))</f>
        <v/>
      </c>
      <c r="T67" s="152" t="str">
        <f>IF($C67="","",VLOOKUP($C67,目次!$B$9:$T$17,19,0))</f>
        <v/>
      </c>
      <c r="U67" s="32"/>
    </row>
    <row r="68" spans="2:21" ht="34.5" customHeight="1" x14ac:dyDescent="0.15">
      <c r="B68" s="114">
        <f t="shared" si="0"/>
        <v>0</v>
      </c>
      <c r="C68" s="15"/>
      <c r="D68" s="30" t="str">
        <f>IF($C68="","",VLOOKUP($C68,目次!$B$9:$T$17,2,0))</f>
        <v/>
      </c>
      <c r="E68" s="114">
        <f t="shared" si="1"/>
        <v>0</v>
      </c>
      <c r="F68" s="61" t="str">
        <f>IF($C68="","",VLOOKUP($C68,目次!$B$9:$T$17,6,0))</f>
        <v/>
      </c>
      <c r="G68" s="32"/>
      <c r="H68" s="107" t="str">
        <f>IF($C68="","",VLOOKUP($C68,目次!$B$9:$T$17,8,0))</f>
        <v/>
      </c>
      <c r="I68" s="32" t="str">
        <f>IF($C68="","",VLOOKUP($C68,目次!$B$9:$T$17,9,0))</f>
        <v/>
      </c>
      <c r="J68" s="61" t="str">
        <f>IF($C68="","",VLOOKUP($C68,目次!$B$9:$T$17,10,0))</f>
        <v/>
      </c>
      <c r="K68" s="122" t="str">
        <f>IF($C68="","",VLOOKUP($C68,目次!$B$9:$T$17,11,0))</f>
        <v/>
      </c>
      <c r="L68" s="122" t="str">
        <f>IF($C68="","",VLOOKUP($C68,目次!$B$9:$T$17,12,0))</f>
        <v/>
      </c>
      <c r="M68" s="152" t="str">
        <f>IF($C68="","",VLOOKUP($C68,目次!$B$9:$T$17,13,0))</f>
        <v/>
      </c>
      <c r="N68" s="152" t="str">
        <f>IF($C68="","",VLOOKUP($C68,目次!$B$9:$T$17,13,0))</f>
        <v/>
      </c>
      <c r="O68" s="152" t="str">
        <f>IF($C68="","",VLOOKUP($C68,目次!$B$9:$T$17,14,0))</f>
        <v/>
      </c>
      <c r="P68" s="152" t="str">
        <f>IF($C68="","",VLOOKUP($C68,目次!$B$9:$T$17,15,0))</f>
        <v/>
      </c>
      <c r="Q68" s="152" t="str">
        <f>IF($C68="","",VLOOKUP($C68,目次!$B$9:$T$17,16,0))</f>
        <v/>
      </c>
      <c r="R68" s="152" t="str">
        <f>IF($C68="","",VLOOKUP($C68,目次!$B$9:$T$17,17,0))</f>
        <v/>
      </c>
      <c r="S68" s="152" t="str">
        <f>IF($C68="","",VLOOKUP($C68,目次!$B$9:$T$17,18,0))</f>
        <v/>
      </c>
      <c r="T68" s="152" t="str">
        <f>IF($C68="","",VLOOKUP($C68,目次!$B$9:$T$17,19,0))</f>
        <v/>
      </c>
      <c r="U68" s="32"/>
    </row>
    <row r="69" spans="2:21" ht="34.5" customHeight="1" x14ac:dyDescent="0.15">
      <c r="B69" s="114">
        <f t="shared" si="0"/>
        <v>0</v>
      </c>
      <c r="C69" s="15"/>
      <c r="D69" s="30" t="str">
        <f>IF($C69="","",VLOOKUP($C69,目次!$B$9:$T$17,2,0))</f>
        <v/>
      </c>
      <c r="E69" s="114">
        <f t="shared" si="1"/>
        <v>0</v>
      </c>
      <c r="F69" s="61" t="str">
        <f>IF($C69="","",VLOOKUP($C69,目次!$B$9:$T$17,6,0))</f>
        <v/>
      </c>
      <c r="G69" s="32"/>
      <c r="H69" s="107" t="str">
        <f>IF($C69="","",VLOOKUP($C69,目次!$B$9:$T$17,8,0))</f>
        <v/>
      </c>
      <c r="I69" s="32" t="str">
        <f>IF($C69="","",VLOOKUP($C69,目次!$B$9:$T$17,9,0))</f>
        <v/>
      </c>
      <c r="J69" s="61" t="str">
        <f>IF($C69="","",VLOOKUP($C69,目次!$B$9:$T$17,10,0))</f>
        <v/>
      </c>
      <c r="K69" s="122" t="str">
        <f>IF($C69="","",VLOOKUP($C69,目次!$B$9:$T$17,11,0))</f>
        <v/>
      </c>
      <c r="L69" s="122" t="str">
        <f>IF($C69="","",VLOOKUP($C69,目次!$B$9:$T$17,12,0))</f>
        <v/>
      </c>
      <c r="M69" s="152" t="str">
        <f>IF($C69="","",VLOOKUP($C69,目次!$B$9:$T$17,13,0))</f>
        <v/>
      </c>
      <c r="N69" s="152" t="str">
        <f>IF($C69="","",VLOOKUP($C69,目次!$B$9:$T$17,13,0))</f>
        <v/>
      </c>
      <c r="O69" s="152" t="str">
        <f>IF($C69="","",VLOOKUP($C69,目次!$B$9:$T$17,14,0))</f>
        <v/>
      </c>
      <c r="P69" s="152" t="str">
        <f>IF($C69="","",VLOOKUP($C69,目次!$B$9:$T$17,15,0))</f>
        <v/>
      </c>
      <c r="Q69" s="152" t="str">
        <f>IF($C69="","",VLOOKUP($C69,目次!$B$9:$T$17,16,0))</f>
        <v/>
      </c>
      <c r="R69" s="152" t="str">
        <f>IF($C69="","",VLOOKUP($C69,目次!$B$9:$T$17,17,0))</f>
        <v/>
      </c>
      <c r="S69" s="152" t="str">
        <f>IF($C69="","",VLOOKUP($C69,目次!$B$9:$T$17,18,0))</f>
        <v/>
      </c>
      <c r="T69" s="152" t="str">
        <f>IF($C69="","",VLOOKUP($C69,目次!$B$9:$T$17,19,0))</f>
        <v/>
      </c>
      <c r="U69" s="32"/>
    </row>
    <row r="70" spans="2:21" ht="34.5" customHeight="1" x14ac:dyDescent="0.15">
      <c r="B70" s="114">
        <f t="shared" si="0"/>
        <v>0</v>
      </c>
      <c r="C70" s="15"/>
      <c r="D70" s="30" t="str">
        <f>IF($C70="","",VLOOKUP($C70,目次!$B$9:$T$17,2,0))</f>
        <v/>
      </c>
      <c r="E70" s="114">
        <f t="shared" si="1"/>
        <v>0</v>
      </c>
      <c r="F70" s="61" t="str">
        <f>IF($C70="","",VLOOKUP($C70,目次!$B$9:$T$17,6,0))</f>
        <v/>
      </c>
      <c r="G70" s="32"/>
      <c r="H70" s="107" t="str">
        <f>IF($C70="","",VLOOKUP($C70,目次!$B$9:$T$17,8,0))</f>
        <v/>
      </c>
      <c r="I70" s="32" t="str">
        <f>IF($C70="","",VLOOKUP($C70,目次!$B$9:$T$17,9,0))</f>
        <v/>
      </c>
      <c r="J70" s="61" t="str">
        <f>IF($C70="","",VLOOKUP($C70,目次!$B$9:$T$17,10,0))</f>
        <v/>
      </c>
      <c r="K70" s="122" t="str">
        <f>IF($C70="","",VLOOKUP($C70,目次!$B$9:$T$17,11,0))</f>
        <v/>
      </c>
      <c r="L70" s="122" t="str">
        <f>IF($C70="","",VLOOKUP($C70,目次!$B$9:$T$17,12,0))</f>
        <v/>
      </c>
      <c r="M70" s="152" t="str">
        <f>IF($C70="","",VLOOKUP($C70,目次!$B$9:$T$17,13,0))</f>
        <v/>
      </c>
      <c r="N70" s="152" t="str">
        <f>IF($C70="","",VLOOKUP($C70,目次!$B$9:$T$17,13,0))</f>
        <v/>
      </c>
      <c r="O70" s="152" t="str">
        <f>IF($C70="","",VLOOKUP($C70,目次!$B$9:$T$17,14,0))</f>
        <v/>
      </c>
      <c r="P70" s="152" t="str">
        <f>IF($C70="","",VLOOKUP($C70,目次!$B$9:$T$17,15,0))</f>
        <v/>
      </c>
      <c r="Q70" s="152" t="str">
        <f>IF($C70="","",VLOOKUP($C70,目次!$B$9:$T$17,16,0))</f>
        <v/>
      </c>
      <c r="R70" s="152" t="str">
        <f>IF($C70="","",VLOOKUP($C70,目次!$B$9:$T$17,17,0))</f>
        <v/>
      </c>
      <c r="S70" s="152" t="str">
        <f>IF($C70="","",VLOOKUP($C70,目次!$B$9:$T$17,18,0))</f>
        <v/>
      </c>
      <c r="T70" s="152" t="str">
        <f>IF($C70="","",VLOOKUP($C70,目次!$B$9:$T$17,19,0))</f>
        <v/>
      </c>
      <c r="U70" s="32"/>
    </row>
    <row r="71" spans="2:21" ht="34.5" customHeight="1" x14ac:dyDescent="0.15">
      <c r="B71" s="114">
        <f t="shared" si="0"/>
        <v>0</v>
      </c>
      <c r="C71" s="15"/>
      <c r="D71" s="30" t="str">
        <f>IF($C71="","",VLOOKUP($C71,目次!$B$9:$T$17,2,0))</f>
        <v/>
      </c>
      <c r="E71" s="114">
        <f t="shared" si="1"/>
        <v>0</v>
      </c>
      <c r="F71" s="61" t="str">
        <f>IF($C71="","",VLOOKUP($C71,目次!$B$9:$T$17,6,0))</f>
        <v/>
      </c>
      <c r="G71" s="32"/>
      <c r="H71" s="107" t="str">
        <f>IF($C71="","",VLOOKUP($C71,目次!$B$9:$T$17,8,0))</f>
        <v/>
      </c>
      <c r="I71" s="32" t="str">
        <f>IF($C71="","",VLOOKUP($C71,目次!$B$9:$T$17,9,0))</f>
        <v/>
      </c>
      <c r="J71" s="61" t="str">
        <f>IF($C71="","",VLOOKUP($C71,目次!$B$9:$T$17,10,0))</f>
        <v/>
      </c>
      <c r="K71" s="122" t="str">
        <f>IF($C71="","",VLOOKUP($C71,目次!$B$9:$T$17,11,0))</f>
        <v/>
      </c>
      <c r="L71" s="122" t="str">
        <f>IF($C71="","",VLOOKUP($C71,目次!$B$9:$T$17,12,0))</f>
        <v/>
      </c>
      <c r="M71" s="152" t="str">
        <f>IF($C71="","",VLOOKUP($C71,目次!$B$9:$T$17,13,0))</f>
        <v/>
      </c>
      <c r="N71" s="152" t="str">
        <f>IF($C71="","",VLOOKUP($C71,目次!$B$9:$T$17,13,0))</f>
        <v/>
      </c>
      <c r="O71" s="152" t="str">
        <f>IF($C71="","",VLOOKUP($C71,目次!$B$9:$T$17,14,0))</f>
        <v/>
      </c>
      <c r="P71" s="152" t="str">
        <f>IF($C71="","",VLOOKUP($C71,目次!$B$9:$T$17,15,0))</f>
        <v/>
      </c>
      <c r="Q71" s="152" t="str">
        <f>IF($C71="","",VLOOKUP($C71,目次!$B$9:$T$17,16,0))</f>
        <v/>
      </c>
      <c r="R71" s="152" t="str">
        <f>IF($C71="","",VLOOKUP($C71,目次!$B$9:$T$17,17,0))</f>
        <v/>
      </c>
      <c r="S71" s="152" t="str">
        <f>IF($C71="","",VLOOKUP($C71,目次!$B$9:$T$17,18,0))</f>
        <v/>
      </c>
      <c r="T71" s="152" t="str">
        <f>IF($C71="","",VLOOKUP($C71,目次!$B$9:$T$17,19,0))</f>
        <v/>
      </c>
      <c r="U71" s="32"/>
    </row>
    <row r="72" spans="2:21" ht="34.5" customHeight="1" x14ac:dyDescent="0.15">
      <c r="B72" s="114">
        <f t="shared" si="0"/>
        <v>0</v>
      </c>
      <c r="C72" s="15"/>
      <c r="D72" s="30" t="str">
        <f>IF($C72="","",VLOOKUP($C72,目次!$B$9:$T$17,2,0))</f>
        <v/>
      </c>
      <c r="E72" s="114">
        <f t="shared" si="1"/>
        <v>0</v>
      </c>
      <c r="F72" s="61" t="str">
        <f>IF($C72="","",VLOOKUP($C72,目次!$B$9:$T$17,6,0))</f>
        <v/>
      </c>
      <c r="G72" s="32"/>
      <c r="H72" s="107" t="str">
        <f>IF($C72="","",VLOOKUP($C72,目次!$B$9:$T$17,8,0))</f>
        <v/>
      </c>
      <c r="I72" s="32" t="str">
        <f>IF($C72="","",VLOOKUP($C72,目次!$B$9:$T$17,9,0))</f>
        <v/>
      </c>
      <c r="J72" s="61" t="str">
        <f>IF($C72="","",VLOOKUP($C72,目次!$B$9:$T$17,10,0))</f>
        <v/>
      </c>
      <c r="K72" s="122" t="str">
        <f>IF($C72="","",VLOOKUP($C72,目次!$B$9:$T$17,11,0))</f>
        <v/>
      </c>
      <c r="L72" s="122" t="str">
        <f>IF($C72="","",VLOOKUP($C72,目次!$B$9:$T$17,12,0))</f>
        <v/>
      </c>
      <c r="M72" s="152" t="str">
        <f>IF($C72="","",VLOOKUP($C72,目次!$B$9:$T$17,13,0))</f>
        <v/>
      </c>
      <c r="N72" s="152" t="str">
        <f>IF($C72="","",VLOOKUP($C72,目次!$B$9:$T$17,13,0))</f>
        <v/>
      </c>
      <c r="O72" s="152" t="str">
        <f>IF($C72="","",VLOOKUP($C72,目次!$B$9:$T$17,14,0))</f>
        <v/>
      </c>
      <c r="P72" s="152" t="str">
        <f>IF($C72="","",VLOOKUP($C72,目次!$B$9:$T$17,15,0))</f>
        <v/>
      </c>
      <c r="Q72" s="152" t="str">
        <f>IF($C72="","",VLOOKUP($C72,目次!$B$9:$T$17,16,0))</f>
        <v/>
      </c>
      <c r="R72" s="152" t="str">
        <f>IF($C72="","",VLOOKUP($C72,目次!$B$9:$T$17,17,0))</f>
        <v/>
      </c>
      <c r="S72" s="152" t="str">
        <f>IF($C72="","",VLOOKUP($C72,目次!$B$9:$T$17,18,0))</f>
        <v/>
      </c>
      <c r="T72" s="152" t="str">
        <f>IF($C72="","",VLOOKUP($C72,目次!$B$9:$T$17,19,0))</f>
        <v/>
      </c>
      <c r="U72" s="32"/>
    </row>
    <row r="73" spans="2:21" ht="34.5" customHeight="1" x14ac:dyDescent="0.15">
      <c r="B73" s="114">
        <f t="shared" si="0"/>
        <v>0</v>
      </c>
      <c r="C73" s="15"/>
      <c r="D73" s="30" t="str">
        <f>IF($C73="","",VLOOKUP($C73,目次!$B$9:$T$17,2,0))</f>
        <v/>
      </c>
      <c r="E73" s="114">
        <f t="shared" si="1"/>
        <v>0</v>
      </c>
      <c r="F73" s="61" t="str">
        <f>IF($C73="","",VLOOKUP($C73,目次!$B$9:$T$17,6,0))</f>
        <v/>
      </c>
      <c r="G73" s="32"/>
      <c r="H73" s="107" t="str">
        <f>IF($C73="","",VLOOKUP($C73,目次!$B$9:$T$17,8,0))</f>
        <v/>
      </c>
      <c r="I73" s="32" t="str">
        <f>IF($C73="","",VLOOKUP($C73,目次!$B$9:$T$17,9,0))</f>
        <v/>
      </c>
      <c r="J73" s="61" t="str">
        <f>IF($C73="","",VLOOKUP($C73,目次!$B$9:$T$17,10,0))</f>
        <v/>
      </c>
      <c r="K73" s="122" t="str">
        <f>IF($C73="","",VLOOKUP($C73,目次!$B$9:$T$17,11,0))</f>
        <v/>
      </c>
      <c r="L73" s="122" t="str">
        <f>IF($C73="","",VLOOKUP($C73,目次!$B$9:$T$17,12,0))</f>
        <v/>
      </c>
      <c r="M73" s="152" t="str">
        <f>IF($C73="","",VLOOKUP($C73,目次!$B$9:$T$17,13,0))</f>
        <v/>
      </c>
      <c r="N73" s="152" t="str">
        <f>IF($C73="","",VLOOKUP($C73,目次!$B$9:$T$17,13,0))</f>
        <v/>
      </c>
      <c r="O73" s="152" t="str">
        <f>IF($C73="","",VLOOKUP($C73,目次!$B$9:$T$17,14,0))</f>
        <v/>
      </c>
      <c r="P73" s="152" t="str">
        <f>IF($C73="","",VLOOKUP($C73,目次!$B$9:$T$17,15,0))</f>
        <v/>
      </c>
      <c r="Q73" s="152" t="str">
        <f>IF($C73="","",VLOOKUP($C73,目次!$B$9:$T$17,16,0))</f>
        <v/>
      </c>
      <c r="R73" s="152" t="str">
        <f>IF($C73="","",VLOOKUP($C73,目次!$B$9:$T$17,17,0))</f>
        <v/>
      </c>
      <c r="S73" s="152" t="str">
        <f>IF($C73="","",VLOOKUP($C73,目次!$B$9:$T$17,18,0))</f>
        <v/>
      </c>
      <c r="T73" s="152" t="str">
        <f>IF($C73="","",VLOOKUP($C73,目次!$B$9:$T$17,19,0))</f>
        <v/>
      </c>
      <c r="U73" s="32"/>
    </row>
    <row r="74" spans="2:21" ht="34.5" customHeight="1" x14ac:dyDescent="0.15">
      <c r="B74" s="114">
        <f t="shared" si="0"/>
        <v>0</v>
      </c>
      <c r="C74" s="15"/>
      <c r="D74" s="30" t="str">
        <f>IF($C74="","",VLOOKUP($C74,目次!$B$9:$T$17,2,0))</f>
        <v/>
      </c>
      <c r="E74" s="114">
        <f t="shared" si="1"/>
        <v>0</v>
      </c>
      <c r="F74" s="61" t="str">
        <f>IF($C74="","",VLOOKUP($C74,目次!$B$9:$T$17,6,0))</f>
        <v/>
      </c>
      <c r="G74" s="32"/>
      <c r="H74" s="107" t="str">
        <f>IF($C74="","",VLOOKUP($C74,目次!$B$9:$T$17,8,0))</f>
        <v/>
      </c>
      <c r="I74" s="32" t="str">
        <f>IF($C74="","",VLOOKUP($C74,目次!$B$9:$T$17,9,0))</f>
        <v/>
      </c>
      <c r="J74" s="61" t="str">
        <f>IF($C74="","",VLOOKUP($C74,目次!$B$9:$T$17,10,0))</f>
        <v/>
      </c>
      <c r="K74" s="122" t="str">
        <f>IF($C74="","",VLOOKUP($C74,目次!$B$9:$T$17,11,0))</f>
        <v/>
      </c>
      <c r="L74" s="122" t="str">
        <f>IF($C74="","",VLOOKUP($C74,目次!$B$9:$T$17,12,0))</f>
        <v/>
      </c>
      <c r="M74" s="152" t="str">
        <f>IF($C74="","",VLOOKUP($C74,目次!$B$9:$T$17,13,0))</f>
        <v/>
      </c>
      <c r="N74" s="152" t="str">
        <f>IF($C74="","",VLOOKUP($C74,目次!$B$9:$T$17,13,0))</f>
        <v/>
      </c>
      <c r="O74" s="152" t="str">
        <f>IF($C74="","",VLOOKUP($C74,目次!$B$9:$T$17,14,0))</f>
        <v/>
      </c>
      <c r="P74" s="152" t="str">
        <f>IF($C74="","",VLOOKUP($C74,目次!$B$9:$T$17,15,0))</f>
        <v/>
      </c>
      <c r="Q74" s="152" t="str">
        <f>IF($C74="","",VLOOKUP($C74,目次!$B$9:$T$17,16,0))</f>
        <v/>
      </c>
      <c r="R74" s="152" t="str">
        <f>IF($C74="","",VLOOKUP($C74,目次!$B$9:$T$17,17,0))</f>
        <v/>
      </c>
      <c r="S74" s="152" t="str">
        <f>IF($C74="","",VLOOKUP($C74,目次!$B$9:$T$17,18,0))</f>
        <v/>
      </c>
      <c r="T74" s="152" t="str">
        <f>IF($C74="","",VLOOKUP($C74,目次!$B$9:$T$17,19,0))</f>
        <v/>
      </c>
      <c r="U74" s="32"/>
    </row>
    <row r="75" spans="2:21" ht="34.5" customHeight="1" x14ac:dyDescent="0.15">
      <c r="B75" s="114">
        <f t="shared" si="0"/>
        <v>0</v>
      </c>
      <c r="C75" s="15"/>
      <c r="D75" s="30" t="str">
        <f>IF($C75="","",VLOOKUP($C75,目次!$B$9:$T$17,2,0))</f>
        <v/>
      </c>
      <c r="E75" s="114">
        <f t="shared" si="1"/>
        <v>0</v>
      </c>
      <c r="F75" s="61" t="str">
        <f>IF($C75="","",VLOOKUP($C75,目次!$B$9:$T$17,6,0))</f>
        <v/>
      </c>
      <c r="G75" s="32"/>
      <c r="H75" s="107" t="str">
        <f>IF($C75="","",VLOOKUP($C75,目次!$B$9:$T$17,8,0))</f>
        <v/>
      </c>
      <c r="I75" s="32" t="str">
        <f>IF($C75="","",VLOOKUP($C75,目次!$B$9:$T$17,9,0))</f>
        <v/>
      </c>
      <c r="J75" s="61" t="str">
        <f>IF($C75="","",VLOOKUP($C75,目次!$B$9:$T$17,10,0))</f>
        <v/>
      </c>
      <c r="K75" s="122" t="str">
        <f>IF($C75="","",VLOOKUP($C75,目次!$B$9:$T$17,11,0))</f>
        <v/>
      </c>
      <c r="L75" s="122" t="str">
        <f>IF($C75="","",VLOOKUP($C75,目次!$B$9:$T$17,12,0))</f>
        <v/>
      </c>
      <c r="M75" s="152" t="str">
        <f>IF($C75="","",VLOOKUP($C75,目次!$B$9:$T$17,13,0))</f>
        <v/>
      </c>
      <c r="N75" s="152" t="str">
        <f>IF($C75="","",VLOOKUP($C75,目次!$B$9:$T$17,13,0))</f>
        <v/>
      </c>
      <c r="O75" s="152" t="str">
        <f>IF($C75="","",VLOOKUP($C75,目次!$B$9:$T$17,14,0))</f>
        <v/>
      </c>
      <c r="P75" s="152" t="str">
        <f>IF($C75="","",VLOOKUP($C75,目次!$B$9:$T$17,15,0))</f>
        <v/>
      </c>
      <c r="Q75" s="152" t="str">
        <f>IF($C75="","",VLOOKUP($C75,目次!$B$9:$T$17,16,0))</f>
        <v/>
      </c>
      <c r="R75" s="152" t="str">
        <f>IF($C75="","",VLOOKUP($C75,目次!$B$9:$T$17,17,0))</f>
        <v/>
      </c>
      <c r="S75" s="152" t="str">
        <f>IF($C75="","",VLOOKUP($C75,目次!$B$9:$T$17,18,0))</f>
        <v/>
      </c>
      <c r="T75" s="152" t="str">
        <f>IF($C75="","",VLOOKUP($C75,目次!$B$9:$T$17,19,0))</f>
        <v/>
      </c>
      <c r="U75" s="32"/>
    </row>
    <row r="76" spans="2:21" ht="34.5" customHeight="1" x14ac:dyDescent="0.15">
      <c r="B76" s="114">
        <f t="shared" ref="B76" si="2">$D$4</f>
        <v>0</v>
      </c>
      <c r="C76" s="15"/>
      <c r="D76" s="30" t="str">
        <f>IF($C76="","",VLOOKUP($C76,目次!$B$9:$T$17,2,0))</f>
        <v/>
      </c>
      <c r="E76" s="114">
        <f t="shared" si="1"/>
        <v>0</v>
      </c>
      <c r="F76" s="61" t="str">
        <f>IF($C76="","",VLOOKUP($C76,目次!$B$9:$T$17,6,0))</f>
        <v/>
      </c>
      <c r="G76" s="32"/>
      <c r="H76" s="107" t="str">
        <f>IF($C76="","",VLOOKUP($C76,目次!$B$9:$T$17,8,0))</f>
        <v/>
      </c>
      <c r="I76" s="32" t="str">
        <f>IF($C76="","",VLOOKUP($C76,目次!$B$9:$T$17,9,0))</f>
        <v/>
      </c>
      <c r="J76" s="61" t="str">
        <f>IF($C76="","",VLOOKUP($C76,目次!$B$9:$T$17,10,0))</f>
        <v/>
      </c>
      <c r="K76" s="122" t="str">
        <f>IF($C76="","",VLOOKUP($C76,目次!$B$9:$T$17,11,0))</f>
        <v/>
      </c>
      <c r="L76" s="122" t="str">
        <f>IF($C76="","",VLOOKUP($C76,目次!$B$9:$T$17,12,0))</f>
        <v/>
      </c>
      <c r="M76" s="152" t="str">
        <f>IF($C76="","",VLOOKUP($C76,目次!$B$9:$T$17,13,0))</f>
        <v/>
      </c>
      <c r="N76" s="152" t="str">
        <f>IF($C76="","",VLOOKUP($C76,目次!$B$9:$T$17,13,0))</f>
        <v/>
      </c>
      <c r="O76" s="152" t="str">
        <f>IF($C76="","",VLOOKUP($C76,目次!$B$9:$T$17,14,0))</f>
        <v/>
      </c>
      <c r="P76" s="152" t="str">
        <f>IF($C76="","",VLOOKUP($C76,目次!$B$9:$T$17,15,0))</f>
        <v/>
      </c>
      <c r="Q76" s="152" t="str">
        <f>IF($C76="","",VLOOKUP($C76,目次!$B$9:$T$17,16,0))</f>
        <v/>
      </c>
      <c r="R76" s="152" t="str">
        <f>IF($C76="","",VLOOKUP($C76,目次!$B$9:$T$17,17,0))</f>
        <v/>
      </c>
      <c r="S76" s="152" t="str">
        <f>IF($C76="","",VLOOKUP($C76,目次!$B$9:$T$17,18,0))</f>
        <v/>
      </c>
      <c r="T76" s="152" t="str">
        <f>IF($C76="","",VLOOKUP($C76,目次!$B$9:$T$17,19,0))</f>
        <v/>
      </c>
      <c r="U76" s="32"/>
    </row>
    <row r="77" spans="2:21" x14ac:dyDescent="0.15">
      <c r="M77" s="152" t="str">
        <f>IF($C77="","",VLOOKUP($C77,目次!$B$9:$T$17,12,0))</f>
        <v/>
      </c>
      <c r="N77" s="152" t="str">
        <f>IF($C77="","",VLOOKUP($C77,目次!$B$9:$T$17,12,0))</f>
        <v/>
      </c>
      <c r="O77" s="152" t="str">
        <f>IF($C77="","",VLOOKUP($C77,目次!$B$9:$T$17,13,0))</f>
        <v/>
      </c>
      <c r="P77" s="152" t="str">
        <f>IF($C77="","",VLOOKUP($C77,目次!$B$9:$T$17,14,0))</f>
        <v/>
      </c>
      <c r="Q77" s="152" t="str">
        <f>IF($C77="","",VLOOKUP($C77,目次!$B$9:$T$17,15,0))</f>
        <v/>
      </c>
      <c r="R77" s="152" t="str">
        <f>IF($C77="","",VLOOKUP($C77,目次!$B$9:$T$17,16,0))</f>
        <v/>
      </c>
      <c r="S77" s="152" t="str">
        <f>IF($C77="","",VLOOKUP($C77,目次!$B$9:$T$17,17,0))</f>
        <v/>
      </c>
      <c r="T77" s="152" t="str">
        <f>IF($C77="","",VLOOKUP($C77,目次!$B$9:$T$17,18,0))</f>
        <v/>
      </c>
    </row>
    <row r="78" spans="2:21" x14ac:dyDescent="0.15">
      <c r="M78" s="152" t="str">
        <f>IF($C78="","",VLOOKUP($C78,目次!$B$9:$T$17,12,0))</f>
        <v/>
      </c>
      <c r="N78" s="152" t="str">
        <f>IF($C78="","",VLOOKUP($C78,目次!$B$9:$T$17,12,0))</f>
        <v/>
      </c>
      <c r="Q78" s="152" t="str">
        <f>IF($C78="","",VLOOKUP($C78,目次!$B$9:$T$17,15,0))</f>
        <v/>
      </c>
      <c r="R78" s="152" t="str">
        <f>IF($C78="","",VLOOKUP($C78,目次!$B$9:$T$17,16,0))</f>
        <v/>
      </c>
      <c r="S78" s="152" t="str">
        <f>IF($C78="","",VLOOKUP($C78,目次!$B$9:$T$17,17,0))</f>
        <v/>
      </c>
      <c r="T78" s="152" t="str">
        <f>IF($C78="","",VLOOKUP($C78,目次!$B$9:$T$17,18,0))</f>
        <v/>
      </c>
    </row>
  </sheetData>
  <sheetProtection formatRows="0" selectLockedCells="1" selectUnlockedCells="1"/>
  <protectedRanges>
    <protectedRange sqref="U12:U76 O13:P77 Q13:T78 F12:L76 O12:T12 M12:N78" name="範囲2"/>
    <protectedRange sqref="C12:C76" name="範囲1"/>
    <protectedRange sqref="D2" name="範囲3"/>
    <protectedRange sqref="D4" name="範囲4"/>
    <protectedRange sqref="D6" name="範囲5"/>
  </protectedRanges>
  <mergeCells count="21">
    <mergeCell ref="S10:T10"/>
    <mergeCell ref="B6:C6"/>
    <mergeCell ref="Q9:R9"/>
    <mergeCell ref="S9:T9"/>
    <mergeCell ref="U9:U10"/>
    <mergeCell ref="Q8:T8"/>
    <mergeCell ref="Q10:R10"/>
    <mergeCell ref="B4:C4"/>
    <mergeCell ref="F2:O7"/>
    <mergeCell ref="C8:C10"/>
    <mergeCell ref="B2:C2"/>
    <mergeCell ref="O8:P8"/>
    <mergeCell ref="O9:P9"/>
    <mergeCell ref="F9:F10"/>
    <mergeCell ref="G9:G10"/>
    <mergeCell ref="J9:J10"/>
    <mergeCell ref="O10:P10"/>
    <mergeCell ref="M8:N8"/>
    <mergeCell ref="M9:N9"/>
    <mergeCell ref="M10:N10"/>
    <mergeCell ref="B8:B10"/>
  </mergeCells>
  <phoneticPr fontId="1"/>
  <conditionalFormatting sqref="K12:L76 O13:P77 Q13:T78 I12:I76 O12:T12 N12:N78">
    <cfRule type="containsText" dxfId="26" priority="23" operator="containsText" text="入力不要">
      <formula>NOT(ISERROR(SEARCH("入力不要",I12)))</formula>
    </cfRule>
  </conditionalFormatting>
  <conditionalFormatting sqref="F12:F76">
    <cfRule type="cellIs" dxfId="25" priority="16" operator="equal">
      <formula>0</formula>
    </cfRule>
  </conditionalFormatting>
  <conditionalFormatting sqref="H12:H76">
    <cfRule type="cellIs" dxfId="24" priority="15" operator="equal">
      <formula>"入力不要"</formula>
    </cfRule>
  </conditionalFormatting>
  <conditionalFormatting sqref="H12:H76">
    <cfRule type="cellIs" dxfId="23" priority="14" operator="equal">
      <formula>0</formula>
    </cfRule>
  </conditionalFormatting>
  <conditionalFormatting sqref="J12:J76">
    <cfRule type="cellIs" dxfId="22" priority="10" operator="equal">
      <formula>"入力不要"</formula>
    </cfRule>
  </conditionalFormatting>
  <conditionalFormatting sqref="J12:J76">
    <cfRule type="cellIs" dxfId="21" priority="9" operator="equal">
      <formula>0</formula>
    </cfRule>
  </conditionalFormatting>
  <conditionalFormatting sqref="U12:U76">
    <cfRule type="containsText" dxfId="20" priority="3" operator="containsText" text="入力不要">
      <formula>NOT(ISERROR(SEARCH("入力不要",U12)))</formula>
    </cfRule>
  </conditionalFormatting>
  <conditionalFormatting sqref="U12">
    <cfRule type="cellIs" dxfId="19" priority="2" operator="equal">
      <formula>0</formula>
    </cfRule>
  </conditionalFormatting>
  <conditionalFormatting sqref="M12:M78">
    <cfRule type="containsText" dxfId="18" priority="1" operator="containsText" text="入力不要">
      <formula>NOT(ISERROR(SEARCH("入力不要",M12)))</formula>
    </cfRule>
  </conditionalFormatting>
  <dataValidations xWindow="681" yWindow="351" count="9">
    <dataValidation imeMode="on" allowBlank="1" showInputMessage="1" showErrorMessage="1" sqref="G11 G8:H9 I8:I11 J8:J9 J11" xr:uid="{00000000-0002-0000-0000-000000000000}"/>
    <dataValidation allowBlank="1" showInputMessage="1" showErrorMessage="1" prompt="氏と名の間は1字空ける。_x000a_○○　○○" sqref="G12:G76" xr:uid="{00000000-0002-0000-0000-000001000000}"/>
    <dataValidation type="list" allowBlank="1" showInputMessage="1" showErrorMessage="1" sqref="F12:F76" xr:uid="{00000000-0002-0000-0000-000002000000}">
      <formula1>職名</formula1>
    </dataValidation>
    <dataValidation type="list" allowBlank="1" showInputMessage="1" showErrorMessage="1" sqref="J12:J76" xr:uid="{00000000-0002-0000-0000-000003000000}">
      <formula1>在職・役職期間リスト</formula1>
    </dataValidation>
    <dataValidation type="textLength" operator="equal" allowBlank="1" showInputMessage="1" showErrorMessage="1" sqref="K12:K76 L13:L76" xr:uid="{00000000-0002-0000-0000-000004000000}">
      <formula1>7</formula1>
    </dataValidation>
    <dataValidation operator="equal" allowBlank="1" showInputMessage="1" showErrorMessage="1" sqref="L12" xr:uid="{00000000-0002-0000-0000-000005000000}"/>
    <dataValidation allowBlank="1" showInputMessage="1" showErrorMessage="1" prompt="②を記入すると自動表示されます。_x000a_" sqref="B12:B76" xr:uid="{00000000-0002-0000-0000-000006000000}"/>
    <dataValidation type="list" allowBlank="1" showInputMessage="1" prompt="④を記入すると自動表示されます。" sqref="D12:D76" xr:uid="{00000000-0002-0000-0000-000007000000}">
      <formula1>#REF!</formula1>
    </dataValidation>
    <dataValidation allowBlank="1" showInputMessage="1" showErrorMessage="1" prompt="③を入力すると自動表示されます。" sqref="E12:E76" xr:uid="{00000000-0002-0000-0000-000008000000}"/>
  </dataValidations>
  <hyperlinks>
    <hyperlink ref="O11" location="入力例!A1" display="入力例シートへ" xr:uid="{00000000-0004-0000-0000-000000000000}"/>
    <hyperlink ref="C11" location="目次!A1" display="目次シートへ" xr:uid="{00000000-0004-0000-0000-000001000000}"/>
    <hyperlink ref="U11" location="入力例!A1" display="入力例シートへ" xr:uid="{00000000-0004-0000-0000-000002000000}"/>
    <hyperlink ref="M11" location="入力例!A1" display="入力例シートへ" xr:uid="{00000000-0004-0000-0000-000003000000}"/>
  </hyperlinks>
  <pageMargins left="0.25" right="0.25" top="0.75" bottom="0.75" header="0.3" footer="0.3"/>
  <pageSetup paperSize="9" scale="41" fitToHeight="0" orientation="landscape" r:id="rId1"/>
  <headerFooter alignWithMargins="0"/>
  <ignoredErrors>
    <ignoredError sqref="I12:K12 O77:T78 I77:K78 I20 I13:T19 I21:T22 J20:T20 L12:T12 I23:T72 I73:T76" unlockedFormula="1"/>
  </ignoredErrors>
  <drawing r:id="rId2"/>
  <extLst>
    <ext xmlns:x14="http://schemas.microsoft.com/office/spreadsheetml/2009/9/main" uri="{CCE6A557-97BC-4b89-ADB6-D9C93CAAB3DF}">
      <x14:dataValidations xmlns:xm="http://schemas.microsoft.com/office/excel/2006/main" xWindow="681" yWindow="351" count="10">
        <x14:dataValidation type="list" allowBlank="1" showInputMessage="1" showErrorMessage="1" xr:uid="{00000000-0002-0000-0000-000009000000}">
          <x14:formula1>
            <xm:f>目次!$U$3:$U$12</xm:f>
          </x14:formula1>
          <xm:sqref>D3</xm:sqref>
        </x14:dataValidation>
        <x14:dataValidation type="list" allowBlank="1" showInputMessage="1" showErrorMessage="1" xr:uid="{00000000-0002-0000-0000-00000A000000}">
          <x14:formula1>
            <xm:f>リスト!$B$3:$B$14</xm:f>
          </x14:formula1>
          <xm:sqref>H12:H76</xm:sqref>
        </x14:dataValidation>
        <x14:dataValidation type="list" allowBlank="1" showInputMessage="1" showErrorMessage="1" xr:uid="{00000000-0002-0000-0000-00000B000000}">
          <x14:formula1>
            <xm:f>リスト!$C$3:$C$22</xm:f>
          </x14:formula1>
          <xm:sqref>I12:I76</xm:sqref>
        </x14:dataValidation>
        <x14:dataValidation type="list" allowBlank="1" showInputMessage="1" showErrorMessage="1" xr:uid="{00000000-0002-0000-0000-00000C000000}">
          <x14:formula1>
            <xm:f>リスト!$F$3:$F$7</xm:f>
          </x14:formula1>
          <xm:sqref>O78:P1048576</xm:sqref>
        </x14:dataValidation>
        <x14:dataValidation type="list" allowBlank="1" showInputMessage="1" showErrorMessage="1" xr:uid="{00000000-0002-0000-0000-00000D000000}">
          <x14:formula1>
            <xm:f>リスト!$G$3:$G$6</xm:f>
          </x14:formula1>
          <xm:sqref>Q79:T1048576</xm:sqref>
        </x14:dataValidation>
        <x14:dataValidation type="list" allowBlank="1" showInputMessage="1" showErrorMessage="1" xr:uid="{00000000-0002-0000-0000-00000E000000}">
          <x14:formula1>
            <xm:f>リスト!$G$3:$G$7</xm:f>
          </x14:formula1>
          <xm:sqref>Q12:S78 T13:T78</xm:sqref>
        </x14:dataValidation>
        <x14:dataValidation type="list" allowBlank="1" showInputMessage="1" showErrorMessage="1" xr:uid="{00000000-0002-0000-0000-00000F000000}">
          <x14:formula1>
            <xm:f>リスト!$F$3:$F$8</xm:f>
          </x14:formula1>
          <xm:sqref>O12:P77</xm:sqref>
        </x14:dataValidation>
        <x14:dataValidation type="list" operator="equal" allowBlank="1" showInputMessage="1" showErrorMessage="1" xr:uid="{00000000-0002-0000-0000-000010000000}">
          <x14:formula1>
            <xm:f>リスト!$E$3:$E$4</xm:f>
          </x14:formula1>
          <xm:sqref>M12:N78</xm:sqref>
        </x14:dataValidation>
        <x14:dataValidation type="list" allowBlank="1" showInputMessage="1" showErrorMessage="1" xr:uid="{00000000-0002-0000-0000-000011000000}">
          <x14:formula1>
            <xm:f>目次!$U$3:$U$11</xm:f>
          </x14:formula1>
          <xm:sqref>D2</xm:sqref>
        </x14:dataValidation>
        <x14:dataValidation type="list" allowBlank="1" showInputMessage="1" xr:uid="{00000000-0002-0000-0000-000012000000}">
          <x14:formula1>
            <xm:f>リスト!$G$3:$G$7</xm:f>
          </x14:formula1>
          <xm:sqref>T12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60"/>
  <sheetViews>
    <sheetView zoomScale="115" zoomScaleNormal="115" zoomScaleSheetLayoutView="115" workbookViewId="0">
      <selection activeCell="B13" sqref="B13"/>
    </sheetView>
  </sheetViews>
  <sheetFormatPr defaultColWidth="8.875" defaultRowHeight="12" x14ac:dyDescent="0.15"/>
  <cols>
    <col min="1" max="1" width="4.875" style="4" customWidth="1"/>
    <col min="2" max="2" width="15.125" style="9" customWidth="1"/>
    <col min="3" max="3" width="45.625" style="8" customWidth="1"/>
    <col min="4" max="4" width="15" style="4" customWidth="1"/>
    <col min="5" max="5" width="2.125" style="6" hidden="1" customWidth="1"/>
    <col min="6" max="6" width="16.75" style="20" hidden="1" customWidth="1"/>
    <col min="7" max="7" width="12.875" style="20" hidden="1" customWidth="1"/>
    <col min="8" max="8" width="17.125" style="20" hidden="1" customWidth="1"/>
    <col min="9" max="9" width="15" style="20" hidden="1" customWidth="1"/>
    <col min="10" max="10" width="8.875" style="20" hidden="1" customWidth="1"/>
    <col min="11" max="11" width="17.5" style="20" hidden="1" customWidth="1"/>
    <col min="12" max="13" width="17.125" style="20" hidden="1" customWidth="1"/>
    <col min="14" max="15" width="16.75" style="20" hidden="1" customWidth="1"/>
    <col min="16" max="16" width="18.375" style="20" hidden="1" customWidth="1"/>
    <col min="17" max="20" width="12" style="20" hidden="1" customWidth="1"/>
    <col min="21" max="21" width="21" style="6" hidden="1" customWidth="1"/>
    <col min="22" max="22" width="4.75" style="6" hidden="1" customWidth="1"/>
    <col min="23" max="23" width="1.5" style="6" hidden="1" customWidth="1"/>
    <col min="24" max="24" width="13.5" style="6" customWidth="1"/>
    <col min="25" max="16384" width="8.875" style="6"/>
  </cols>
  <sheetData>
    <row r="1" spans="1:24" ht="41.25" customHeight="1" thickBot="1" x14ac:dyDescent="0.2">
      <c r="B1" s="218" t="s">
        <v>283</v>
      </c>
      <c r="C1" s="218"/>
      <c r="D1" s="218"/>
    </row>
    <row r="2" spans="1:24" ht="16.899999999999999" customHeight="1" thickBot="1" x14ac:dyDescent="0.2">
      <c r="A2" s="223" t="s">
        <v>110</v>
      </c>
      <c r="B2" s="225" t="s">
        <v>6</v>
      </c>
      <c r="C2" s="227" t="s">
        <v>0</v>
      </c>
      <c r="D2" s="221" t="s">
        <v>10</v>
      </c>
      <c r="U2" s="6" t="s">
        <v>31</v>
      </c>
    </row>
    <row r="3" spans="1:24" s="1" customFormat="1" ht="27" customHeight="1" thickBot="1" x14ac:dyDescent="0.2">
      <c r="A3" s="224"/>
      <c r="B3" s="226"/>
      <c r="C3" s="226"/>
      <c r="D3" s="222"/>
      <c r="F3" s="16" t="s">
        <v>20</v>
      </c>
      <c r="G3" s="16" t="s">
        <v>4</v>
      </c>
      <c r="H3" s="26" t="s">
        <v>95</v>
      </c>
      <c r="I3" s="16" t="s">
        <v>23</v>
      </c>
      <c r="J3" s="16" t="s">
        <v>24</v>
      </c>
      <c r="K3" s="16" t="s">
        <v>26</v>
      </c>
      <c r="L3" s="26" t="s">
        <v>125</v>
      </c>
      <c r="M3" s="26" t="s">
        <v>213</v>
      </c>
      <c r="N3" s="26" t="s">
        <v>203</v>
      </c>
      <c r="O3" s="26" t="s">
        <v>191</v>
      </c>
      <c r="P3" s="26" t="s">
        <v>191</v>
      </c>
      <c r="Q3" s="26" t="s">
        <v>192</v>
      </c>
      <c r="R3" s="26" t="s">
        <v>192</v>
      </c>
      <c r="S3" s="26" t="s">
        <v>193</v>
      </c>
      <c r="T3" s="26" t="s">
        <v>193</v>
      </c>
      <c r="U3" s="21" t="s">
        <v>217</v>
      </c>
    </row>
    <row r="4" spans="1:24" s="2" customFormat="1" ht="20.100000000000001" hidden="1" customHeight="1" thickBot="1" x14ac:dyDescent="0.2">
      <c r="A4" s="128"/>
      <c r="B4" s="12">
        <v>1</v>
      </c>
      <c r="C4" s="10" t="s">
        <v>1</v>
      </c>
      <c r="D4" s="145" t="s">
        <v>19</v>
      </c>
      <c r="F4" s="16"/>
      <c r="G4" s="16"/>
      <c r="H4" s="16"/>
      <c r="I4" s="16"/>
      <c r="J4" s="16"/>
      <c r="K4" s="16"/>
      <c r="L4" s="16"/>
      <c r="M4" s="16"/>
      <c r="N4" s="16"/>
      <c r="O4" s="16"/>
      <c r="P4" s="16"/>
      <c r="Q4" s="16"/>
      <c r="R4" s="16"/>
      <c r="S4" s="16"/>
      <c r="T4" s="16"/>
      <c r="U4" s="22" t="s">
        <v>216</v>
      </c>
    </row>
    <row r="5" spans="1:24" s="2" customFormat="1" ht="19.5" hidden="1" customHeight="1" thickBot="1" x14ac:dyDescent="0.2">
      <c r="A5" s="128"/>
      <c r="B5" s="13">
        <v>2</v>
      </c>
      <c r="C5" s="11" t="s">
        <v>2</v>
      </c>
      <c r="D5" s="28" t="s">
        <v>19</v>
      </c>
      <c r="F5" s="16"/>
      <c r="G5" s="16"/>
      <c r="H5" s="16"/>
      <c r="I5" s="16"/>
      <c r="J5" s="16"/>
      <c r="K5" s="16"/>
      <c r="L5" s="16"/>
      <c r="M5" s="16"/>
      <c r="N5" s="16"/>
      <c r="O5" s="16"/>
      <c r="P5" s="16"/>
      <c r="Q5" s="16"/>
      <c r="R5" s="16"/>
      <c r="S5" s="16"/>
      <c r="T5" s="16"/>
      <c r="U5" s="23" t="s">
        <v>13</v>
      </c>
    </row>
    <row r="6" spans="1:24" s="1" customFormat="1" ht="18" hidden="1" customHeight="1" thickBot="1" x14ac:dyDescent="0.2">
      <c r="A6" s="128"/>
      <c r="B6" s="13">
        <v>5</v>
      </c>
      <c r="C6" s="11" t="s">
        <v>3</v>
      </c>
      <c r="D6" s="28" t="s">
        <v>19</v>
      </c>
      <c r="F6" s="16"/>
      <c r="G6" s="16"/>
      <c r="H6" s="16"/>
      <c r="I6" s="16"/>
      <c r="J6" s="16"/>
      <c r="K6" s="16"/>
      <c r="L6" s="16"/>
      <c r="M6" s="16"/>
      <c r="N6" s="16"/>
      <c r="O6" s="16"/>
      <c r="P6" s="16"/>
      <c r="Q6" s="16"/>
      <c r="R6" s="16"/>
      <c r="S6" s="16"/>
      <c r="T6" s="16"/>
      <c r="U6" s="24" t="s">
        <v>14</v>
      </c>
    </row>
    <row r="7" spans="1:24" s="1" customFormat="1" ht="18" hidden="1" customHeight="1" thickBot="1" x14ac:dyDescent="0.2">
      <c r="A7" s="128"/>
      <c r="B7" s="13">
        <v>6</v>
      </c>
      <c r="C7" s="11" t="s">
        <v>7</v>
      </c>
      <c r="D7" s="28" t="s">
        <v>19</v>
      </c>
      <c r="F7" s="16"/>
      <c r="G7" s="16"/>
      <c r="H7" s="16"/>
      <c r="I7" s="16"/>
      <c r="J7" s="16"/>
      <c r="K7" s="16"/>
      <c r="L7" s="16"/>
      <c r="M7" s="16"/>
      <c r="N7" s="16"/>
      <c r="O7" s="16"/>
      <c r="P7" s="16"/>
      <c r="Q7" s="16"/>
      <c r="R7" s="16"/>
      <c r="S7" s="16"/>
      <c r="T7" s="16"/>
      <c r="U7" s="25" t="s">
        <v>15</v>
      </c>
    </row>
    <row r="8" spans="1:24" s="1" customFormat="1" ht="18" hidden="1" customHeight="1" thickBot="1" x14ac:dyDescent="0.2">
      <c r="A8" s="128"/>
      <c r="B8" s="31">
        <v>8</v>
      </c>
      <c r="C8" s="34" t="s">
        <v>12</v>
      </c>
      <c r="D8" s="73" t="s">
        <v>19</v>
      </c>
      <c r="F8" s="16"/>
      <c r="G8" s="16"/>
      <c r="H8" s="16"/>
      <c r="I8" s="16"/>
      <c r="J8" s="16"/>
      <c r="K8" s="16"/>
      <c r="L8" s="16"/>
      <c r="M8" s="16"/>
      <c r="N8" s="16"/>
      <c r="O8" s="16"/>
      <c r="P8" s="16"/>
      <c r="Q8" s="16"/>
      <c r="R8" s="16"/>
      <c r="S8" s="16"/>
      <c r="T8" s="16"/>
      <c r="U8" s="27" t="s">
        <v>9</v>
      </c>
    </row>
    <row r="9" spans="1:24" s="132" customFormat="1" ht="30.75" customHeight="1" thickBot="1" x14ac:dyDescent="0.2">
      <c r="A9" s="219" t="s">
        <v>174</v>
      </c>
      <c r="B9" s="129">
        <v>17</v>
      </c>
      <c r="C9" s="130" t="s">
        <v>274</v>
      </c>
      <c r="D9" s="131"/>
      <c r="F9" s="133"/>
      <c r="G9" s="133" t="s">
        <v>5</v>
      </c>
      <c r="H9" s="133"/>
      <c r="I9" s="148" t="s">
        <v>99</v>
      </c>
      <c r="J9" s="133" t="s">
        <v>22</v>
      </c>
      <c r="K9" s="133" t="s">
        <v>22</v>
      </c>
      <c r="L9" s="148" t="s">
        <v>99</v>
      </c>
      <c r="M9" s="160" t="s">
        <v>214</v>
      </c>
      <c r="N9" s="151" t="s">
        <v>204</v>
      </c>
      <c r="O9" s="148" t="s">
        <v>99</v>
      </c>
      <c r="P9" s="148" t="s">
        <v>99</v>
      </c>
      <c r="Q9" s="148" t="s">
        <v>99</v>
      </c>
      <c r="R9" s="148" t="s">
        <v>99</v>
      </c>
      <c r="S9" s="148" t="s">
        <v>99</v>
      </c>
      <c r="T9" s="148" t="s">
        <v>99</v>
      </c>
      <c r="U9" s="134" t="s">
        <v>16</v>
      </c>
    </row>
    <row r="10" spans="1:24" s="132" customFormat="1" ht="30.75" customHeight="1" thickBot="1" x14ac:dyDescent="0.2">
      <c r="A10" s="219"/>
      <c r="B10" s="129" t="s">
        <v>175</v>
      </c>
      <c r="C10" s="130" t="s">
        <v>183</v>
      </c>
      <c r="D10" s="131"/>
      <c r="F10" s="133"/>
      <c r="G10" s="133" t="s">
        <v>5</v>
      </c>
      <c r="H10" s="133"/>
      <c r="I10" s="133"/>
      <c r="J10" s="133" t="s">
        <v>22</v>
      </c>
      <c r="K10" s="133" t="s">
        <v>22</v>
      </c>
      <c r="L10" s="133" t="s">
        <v>126</v>
      </c>
      <c r="M10" s="148" t="s">
        <v>99</v>
      </c>
      <c r="N10" s="148" t="s">
        <v>99</v>
      </c>
      <c r="O10" s="151" t="s">
        <v>198</v>
      </c>
      <c r="P10" s="151" t="s">
        <v>198</v>
      </c>
      <c r="Q10" s="148" t="s">
        <v>99</v>
      </c>
      <c r="R10" s="148" t="s">
        <v>99</v>
      </c>
      <c r="S10" s="148" t="s">
        <v>99</v>
      </c>
      <c r="T10" s="148" t="s">
        <v>99</v>
      </c>
      <c r="U10" s="135" t="s">
        <v>17</v>
      </c>
    </row>
    <row r="11" spans="1:24" s="132" customFormat="1" ht="30.75" customHeight="1" thickBot="1" x14ac:dyDescent="0.2">
      <c r="A11" s="219"/>
      <c r="B11" s="129" t="s">
        <v>176</v>
      </c>
      <c r="C11" s="130" t="s">
        <v>184</v>
      </c>
      <c r="D11" s="131"/>
      <c r="F11" s="133"/>
      <c r="G11" s="133" t="s">
        <v>5</v>
      </c>
      <c r="H11" s="133"/>
      <c r="I11" s="133"/>
      <c r="J11" s="133" t="s">
        <v>22</v>
      </c>
      <c r="K11" s="133" t="s">
        <v>22</v>
      </c>
      <c r="L11" s="133" t="s">
        <v>126</v>
      </c>
      <c r="M11" s="148" t="s">
        <v>99</v>
      </c>
      <c r="N11" s="148" t="s">
        <v>99</v>
      </c>
      <c r="O11" s="148" t="s">
        <v>99</v>
      </c>
      <c r="P11" s="148" t="s">
        <v>99</v>
      </c>
      <c r="Q11" s="151" t="s">
        <v>194</v>
      </c>
      <c r="R11" s="151" t="s">
        <v>194</v>
      </c>
      <c r="S11" s="151" t="s">
        <v>194</v>
      </c>
      <c r="T11" s="151" t="s">
        <v>194</v>
      </c>
      <c r="U11" s="139" t="s">
        <v>18</v>
      </c>
      <c r="X11" s="136" t="s">
        <v>100</v>
      </c>
    </row>
    <row r="12" spans="1:24" s="138" customFormat="1" ht="30.75" customHeight="1" thickBot="1" x14ac:dyDescent="0.2">
      <c r="A12" s="219"/>
      <c r="B12" s="129" t="s">
        <v>177</v>
      </c>
      <c r="C12" s="130" t="s">
        <v>185</v>
      </c>
      <c r="D12" s="137"/>
      <c r="F12" s="133"/>
      <c r="G12" s="133" t="s">
        <v>5</v>
      </c>
      <c r="H12" s="133"/>
      <c r="I12" s="133"/>
      <c r="J12" s="133" t="s">
        <v>22</v>
      </c>
      <c r="K12" s="133" t="s">
        <v>22</v>
      </c>
      <c r="L12" s="133" t="s">
        <v>126</v>
      </c>
      <c r="M12" s="148" t="s">
        <v>99</v>
      </c>
      <c r="N12" s="148" t="s">
        <v>99</v>
      </c>
      <c r="O12" s="151" t="s">
        <v>198</v>
      </c>
      <c r="P12" s="151" t="s">
        <v>198</v>
      </c>
      <c r="Q12" s="148" t="s">
        <v>99</v>
      </c>
      <c r="R12" s="148" t="s">
        <v>99</v>
      </c>
      <c r="S12" s="148" t="s">
        <v>99</v>
      </c>
      <c r="T12" s="148" t="s">
        <v>99</v>
      </c>
      <c r="U12" s="161"/>
    </row>
    <row r="13" spans="1:24" s="138" customFormat="1" ht="30.75" customHeight="1" thickBot="1" x14ac:dyDescent="0.2">
      <c r="A13" s="219"/>
      <c r="B13" s="129" t="s">
        <v>178</v>
      </c>
      <c r="C13" s="130" t="s">
        <v>186</v>
      </c>
      <c r="D13" s="131"/>
      <c r="F13" s="133"/>
      <c r="G13" s="133" t="s">
        <v>5</v>
      </c>
      <c r="H13" s="133"/>
      <c r="I13" s="133"/>
      <c r="J13" s="133" t="s">
        <v>22</v>
      </c>
      <c r="K13" s="133" t="s">
        <v>22</v>
      </c>
      <c r="L13" s="133" t="s">
        <v>126</v>
      </c>
      <c r="M13" s="148" t="s">
        <v>99</v>
      </c>
      <c r="N13" s="148" t="s">
        <v>99</v>
      </c>
      <c r="O13" s="148" t="s">
        <v>99</v>
      </c>
      <c r="P13" s="148" t="s">
        <v>99</v>
      </c>
      <c r="Q13" s="151" t="s">
        <v>194</v>
      </c>
      <c r="R13" s="151" t="s">
        <v>194</v>
      </c>
      <c r="S13" s="151" t="s">
        <v>194</v>
      </c>
      <c r="T13" s="151" t="s">
        <v>194</v>
      </c>
      <c r="U13" s="140"/>
    </row>
    <row r="14" spans="1:24" s="138" customFormat="1" ht="30.75" customHeight="1" x14ac:dyDescent="0.15">
      <c r="A14" s="219"/>
      <c r="B14" s="129" t="s">
        <v>179</v>
      </c>
      <c r="C14" s="130" t="s">
        <v>187</v>
      </c>
      <c r="D14" s="141"/>
      <c r="F14" s="133"/>
      <c r="G14" s="147" t="s">
        <v>27</v>
      </c>
      <c r="H14" s="133"/>
      <c r="I14" s="148" t="s">
        <v>99</v>
      </c>
      <c r="J14" s="148" t="s">
        <v>99</v>
      </c>
      <c r="K14" s="133" t="s">
        <v>22</v>
      </c>
      <c r="L14" s="133" t="s">
        <v>126</v>
      </c>
      <c r="M14" s="148" t="s">
        <v>99</v>
      </c>
      <c r="N14" s="148" t="s">
        <v>99</v>
      </c>
      <c r="O14" s="151" t="s">
        <v>198</v>
      </c>
      <c r="P14" s="151" t="s">
        <v>198</v>
      </c>
      <c r="Q14" s="148" t="s">
        <v>99</v>
      </c>
      <c r="R14" s="148" t="s">
        <v>99</v>
      </c>
      <c r="S14" s="148" t="s">
        <v>99</v>
      </c>
      <c r="T14" s="148" t="s">
        <v>99</v>
      </c>
    </row>
    <row r="15" spans="1:24" s="138" customFormat="1" ht="30.75" customHeight="1" x14ac:dyDescent="0.15">
      <c r="A15" s="219"/>
      <c r="B15" s="129" t="s">
        <v>180</v>
      </c>
      <c r="C15" s="130" t="s">
        <v>188</v>
      </c>
      <c r="D15" s="131"/>
      <c r="F15" s="133"/>
      <c r="G15" s="147" t="s">
        <v>27</v>
      </c>
      <c r="H15" s="133"/>
      <c r="I15" s="148" t="s">
        <v>99</v>
      </c>
      <c r="J15" s="148" t="s">
        <v>99</v>
      </c>
      <c r="K15" s="133" t="s">
        <v>22</v>
      </c>
      <c r="L15" s="133" t="s">
        <v>126</v>
      </c>
      <c r="M15" s="148" t="s">
        <v>99</v>
      </c>
      <c r="N15" s="148" t="s">
        <v>99</v>
      </c>
      <c r="O15" s="148" t="s">
        <v>99</v>
      </c>
      <c r="P15" s="148" t="s">
        <v>99</v>
      </c>
      <c r="Q15" s="151" t="s">
        <v>194</v>
      </c>
      <c r="R15" s="151" t="s">
        <v>194</v>
      </c>
      <c r="S15" s="148" t="s">
        <v>99</v>
      </c>
      <c r="T15" s="148" t="s">
        <v>99</v>
      </c>
    </row>
    <row r="16" spans="1:24" s="138" customFormat="1" ht="30.75" customHeight="1" x14ac:dyDescent="0.15">
      <c r="A16" s="219"/>
      <c r="B16" s="129" t="s">
        <v>181</v>
      </c>
      <c r="C16" s="130" t="s">
        <v>189</v>
      </c>
      <c r="D16" s="131"/>
      <c r="F16" s="133"/>
      <c r="G16" s="149" t="s">
        <v>28</v>
      </c>
      <c r="H16" s="133"/>
      <c r="I16" s="148" t="s">
        <v>99</v>
      </c>
      <c r="J16" s="148" t="s">
        <v>99</v>
      </c>
      <c r="K16" s="133" t="s">
        <v>22</v>
      </c>
      <c r="L16" s="133" t="s">
        <v>126</v>
      </c>
      <c r="M16" s="148" t="s">
        <v>99</v>
      </c>
      <c r="N16" s="148" t="s">
        <v>99</v>
      </c>
      <c r="O16" s="151" t="s">
        <v>198</v>
      </c>
      <c r="P16" s="151" t="s">
        <v>198</v>
      </c>
      <c r="Q16" s="148" t="s">
        <v>99</v>
      </c>
      <c r="R16" s="148" t="s">
        <v>99</v>
      </c>
      <c r="S16" s="148" t="s">
        <v>99</v>
      </c>
      <c r="T16" s="148" t="s">
        <v>99</v>
      </c>
    </row>
    <row r="17" spans="1:24" s="138" customFormat="1" ht="30.75" customHeight="1" thickBot="1" x14ac:dyDescent="0.2">
      <c r="A17" s="220"/>
      <c r="B17" s="142" t="s">
        <v>182</v>
      </c>
      <c r="C17" s="143" t="s">
        <v>190</v>
      </c>
      <c r="D17" s="144"/>
      <c r="F17" s="133"/>
      <c r="G17" s="149" t="s">
        <v>28</v>
      </c>
      <c r="H17" s="133"/>
      <c r="I17" s="148" t="s">
        <v>99</v>
      </c>
      <c r="J17" s="148" t="s">
        <v>99</v>
      </c>
      <c r="K17" s="133" t="s">
        <v>22</v>
      </c>
      <c r="L17" s="133" t="s">
        <v>126</v>
      </c>
      <c r="M17" s="148" t="s">
        <v>99</v>
      </c>
      <c r="N17" s="148" t="s">
        <v>99</v>
      </c>
      <c r="O17" s="148" t="s">
        <v>99</v>
      </c>
      <c r="P17" s="148" t="s">
        <v>99</v>
      </c>
      <c r="Q17" s="151" t="s">
        <v>194</v>
      </c>
      <c r="R17" s="151" t="s">
        <v>194</v>
      </c>
      <c r="S17" s="148" t="s">
        <v>99</v>
      </c>
      <c r="T17" s="148" t="s">
        <v>99</v>
      </c>
    </row>
    <row r="18" spans="1:24" ht="13.5" x14ac:dyDescent="0.15">
      <c r="B18" s="7"/>
      <c r="C18" s="5"/>
      <c r="E18" s="3"/>
      <c r="F18" s="2"/>
      <c r="G18" s="2"/>
      <c r="H18" s="2"/>
      <c r="I18" s="2"/>
      <c r="J18" s="2"/>
      <c r="K18" s="2"/>
      <c r="L18" s="2"/>
      <c r="M18" s="2"/>
      <c r="N18" s="2"/>
      <c r="O18" s="2"/>
      <c r="P18" s="2"/>
      <c r="Q18" s="2"/>
      <c r="R18" s="2"/>
      <c r="S18" s="2"/>
      <c r="T18" s="2"/>
      <c r="U18" s="3"/>
      <c r="V18" s="3"/>
      <c r="W18" s="3"/>
      <c r="X18" s="3"/>
    </row>
    <row r="19" spans="1:24" ht="13.5" x14ac:dyDescent="0.15">
      <c r="B19" s="7"/>
      <c r="C19" s="5"/>
      <c r="E19" s="3"/>
      <c r="F19" s="2"/>
      <c r="G19" s="2"/>
      <c r="H19" s="2"/>
      <c r="I19" s="2"/>
      <c r="J19" s="2"/>
      <c r="K19" s="2"/>
      <c r="L19" s="2"/>
      <c r="M19" s="2"/>
      <c r="N19" s="2"/>
      <c r="O19" s="2"/>
      <c r="P19" s="2"/>
      <c r="Q19" s="2"/>
      <c r="R19" s="2"/>
      <c r="S19" s="2"/>
      <c r="T19" s="2"/>
      <c r="U19" s="3"/>
      <c r="V19" s="3"/>
      <c r="W19" s="3"/>
      <c r="X19" s="3"/>
    </row>
    <row r="20" spans="1:24" ht="13.5" x14ac:dyDescent="0.15">
      <c r="B20" s="7"/>
      <c r="C20" s="5"/>
    </row>
    <row r="21" spans="1:24" ht="13.5" x14ac:dyDescent="0.15">
      <c r="B21" s="7"/>
      <c r="C21" s="5"/>
    </row>
    <row r="22" spans="1:24" ht="13.5" x14ac:dyDescent="0.15">
      <c r="B22" s="7"/>
      <c r="C22" s="5"/>
    </row>
    <row r="23" spans="1:24" ht="13.5" x14ac:dyDescent="0.15">
      <c r="B23" s="7"/>
      <c r="C23" s="5"/>
    </row>
    <row r="24" spans="1:24" ht="13.5" x14ac:dyDescent="0.15">
      <c r="B24" s="7"/>
      <c r="C24" s="5"/>
    </row>
    <row r="25" spans="1:24" ht="13.5" x14ac:dyDescent="0.15">
      <c r="B25" s="7"/>
      <c r="C25" s="5"/>
    </row>
    <row r="26" spans="1:24" ht="13.5" x14ac:dyDescent="0.15">
      <c r="B26" s="7"/>
      <c r="C26" s="5"/>
    </row>
    <row r="27" spans="1:24" ht="13.5" x14ac:dyDescent="0.15">
      <c r="B27" s="7"/>
      <c r="C27" s="5"/>
    </row>
    <row r="28" spans="1:24" ht="13.5" x14ac:dyDescent="0.15">
      <c r="B28" s="7"/>
      <c r="C28" s="5"/>
    </row>
    <row r="29" spans="1:24" ht="13.5" x14ac:dyDescent="0.15">
      <c r="B29" s="7"/>
      <c r="C29" s="5"/>
    </row>
    <row r="30" spans="1:24" ht="13.5" x14ac:dyDescent="0.15">
      <c r="B30" s="7"/>
      <c r="C30" s="5"/>
    </row>
    <row r="31" spans="1:24" ht="13.5" x14ac:dyDescent="0.15">
      <c r="B31" s="7"/>
      <c r="C31" s="5"/>
    </row>
    <row r="32" spans="1:24" ht="13.5" x14ac:dyDescent="0.15">
      <c r="B32" s="7"/>
      <c r="C32" s="5"/>
    </row>
    <row r="33" spans="2:3" ht="13.5" x14ac:dyDescent="0.15">
      <c r="B33" s="7"/>
      <c r="C33" s="5"/>
    </row>
    <row r="34" spans="2:3" ht="13.5" x14ac:dyDescent="0.15">
      <c r="B34" s="7"/>
      <c r="C34" s="5"/>
    </row>
    <row r="35" spans="2:3" ht="13.5" x14ac:dyDescent="0.15">
      <c r="B35" s="7"/>
      <c r="C35" s="5"/>
    </row>
    <row r="36" spans="2:3" x14ac:dyDescent="0.15">
      <c r="B36" s="7"/>
    </row>
    <row r="37" spans="2:3" x14ac:dyDescent="0.15">
      <c r="B37" s="7"/>
    </row>
    <row r="38" spans="2:3" x14ac:dyDescent="0.15">
      <c r="B38" s="7"/>
    </row>
    <row r="39" spans="2:3" x14ac:dyDescent="0.15">
      <c r="B39" s="7"/>
    </row>
    <row r="40" spans="2:3" x14ac:dyDescent="0.15">
      <c r="B40" s="7"/>
    </row>
    <row r="41" spans="2:3" x14ac:dyDescent="0.15">
      <c r="B41" s="7"/>
    </row>
    <row r="42" spans="2:3" x14ac:dyDescent="0.15">
      <c r="B42" s="7"/>
    </row>
    <row r="43" spans="2:3" x14ac:dyDescent="0.15">
      <c r="B43" s="7"/>
    </row>
    <row r="44" spans="2:3" x14ac:dyDescent="0.15">
      <c r="B44" s="7"/>
    </row>
    <row r="45" spans="2:3" x14ac:dyDescent="0.15">
      <c r="B45" s="7"/>
    </row>
    <row r="46" spans="2:3" x14ac:dyDescent="0.15">
      <c r="B46" s="7"/>
    </row>
    <row r="47" spans="2:3" x14ac:dyDescent="0.15">
      <c r="B47" s="7"/>
    </row>
    <row r="48" spans="2:3" x14ac:dyDescent="0.15">
      <c r="B48" s="7"/>
    </row>
    <row r="49" spans="2:2" x14ac:dyDescent="0.15">
      <c r="B49" s="7"/>
    </row>
    <row r="50" spans="2:2" x14ac:dyDescent="0.15">
      <c r="B50" s="7"/>
    </row>
    <row r="51" spans="2:2" x14ac:dyDescent="0.15">
      <c r="B51" s="7"/>
    </row>
    <row r="52" spans="2:2" x14ac:dyDescent="0.15">
      <c r="B52" s="7"/>
    </row>
    <row r="53" spans="2:2" x14ac:dyDescent="0.15">
      <c r="B53" s="7"/>
    </row>
    <row r="54" spans="2:2" x14ac:dyDescent="0.15">
      <c r="B54" s="7"/>
    </row>
    <row r="55" spans="2:2" x14ac:dyDescent="0.15">
      <c r="B55" s="7"/>
    </row>
    <row r="56" spans="2:2" x14ac:dyDescent="0.15">
      <c r="B56" s="7"/>
    </row>
    <row r="57" spans="2:2" x14ac:dyDescent="0.15">
      <c r="B57" s="7"/>
    </row>
    <row r="58" spans="2:2" x14ac:dyDescent="0.15">
      <c r="B58" s="7"/>
    </row>
    <row r="59" spans="2:2" x14ac:dyDescent="0.15">
      <c r="B59" s="7"/>
    </row>
    <row r="60" spans="2:2" x14ac:dyDescent="0.15">
      <c r="B60" s="7"/>
    </row>
    <row r="61" spans="2:2" x14ac:dyDescent="0.15">
      <c r="B61" s="7"/>
    </row>
    <row r="62" spans="2:2" x14ac:dyDescent="0.15">
      <c r="B62" s="7"/>
    </row>
    <row r="63" spans="2:2" x14ac:dyDescent="0.15">
      <c r="B63" s="7"/>
    </row>
    <row r="64" spans="2:2" x14ac:dyDescent="0.15">
      <c r="B64" s="7"/>
    </row>
    <row r="65" spans="2:2" x14ac:dyDescent="0.15">
      <c r="B65" s="7"/>
    </row>
    <row r="66" spans="2:2" x14ac:dyDescent="0.15">
      <c r="B66" s="7"/>
    </row>
    <row r="67" spans="2:2" x14ac:dyDescent="0.15">
      <c r="B67" s="7"/>
    </row>
    <row r="68" spans="2:2" x14ac:dyDescent="0.15">
      <c r="B68" s="7"/>
    </row>
    <row r="69" spans="2:2" x14ac:dyDescent="0.15">
      <c r="B69" s="7"/>
    </row>
    <row r="70" spans="2:2" x14ac:dyDescent="0.15">
      <c r="B70" s="7"/>
    </row>
    <row r="71" spans="2:2" x14ac:dyDescent="0.15">
      <c r="B71" s="7"/>
    </row>
    <row r="72" spans="2:2" x14ac:dyDescent="0.15">
      <c r="B72" s="7"/>
    </row>
    <row r="73" spans="2:2" x14ac:dyDescent="0.15">
      <c r="B73" s="7"/>
    </row>
    <row r="74" spans="2:2" x14ac:dyDescent="0.15">
      <c r="B74" s="7"/>
    </row>
    <row r="75" spans="2:2" x14ac:dyDescent="0.15">
      <c r="B75" s="7"/>
    </row>
    <row r="76" spans="2:2" x14ac:dyDescent="0.15">
      <c r="B76" s="7"/>
    </row>
    <row r="77" spans="2:2" x14ac:dyDescent="0.15">
      <c r="B77" s="7"/>
    </row>
    <row r="78" spans="2:2" x14ac:dyDescent="0.15">
      <c r="B78" s="7"/>
    </row>
    <row r="79" spans="2:2" x14ac:dyDescent="0.15">
      <c r="B79" s="7"/>
    </row>
    <row r="80" spans="2:2" x14ac:dyDescent="0.15">
      <c r="B80" s="7"/>
    </row>
    <row r="81" spans="2:2" x14ac:dyDescent="0.15">
      <c r="B81" s="7"/>
    </row>
    <row r="82" spans="2:2" x14ac:dyDescent="0.15">
      <c r="B82" s="7"/>
    </row>
    <row r="83" spans="2:2" x14ac:dyDescent="0.15">
      <c r="B83" s="7"/>
    </row>
    <row r="84" spans="2:2" x14ac:dyDescent="0.15">
      <c r="B84" s="7"/>
    </row>
    <row r="85" spans="2:2" x14ac:dyDescent="0.15">
      <c r="B85" s="7"/>
    </row>
    <row r="86" spans="2:2" x14ac:dyDescent="0.15">
      <c r="B86" s="7"/>
    </row>
    <row r="87" spans="2:2" x14ac:dyDescent="0.15">
      <c r="B87" s="7"/>
    </row>
    <row r="88" spans="2:2" x14ac:dyDescent="0.15">
      <c r="B88" s="7"/>
    </row>
    <row r="89" spans="2:2" x14ac:dyDescent="0.15">
      <c r="B89" s="7"/>
    </row>
    <row r="90" spans="2:2" x14ac:dyDescent="0.15">
      <c r="B90" s="7"/>
    </row>
    <row r="91" spans="2:2" x14ac:dyDescent="0.15">
      <c r="B91" s="7"/>
    </row>
    <row r="92" spans="2:2" x14ac:dyDescent="0.15">
      <c r="B92" s="7"/>
    </row>
    <row r="93" spans="2:2" x14ac:dyDescent="0.15">
      <c r="B93" s="7"/>
    </row>
    <row r="94" spans="2:2" x14ac:dyDescent="0.15">
      <c r="B94" s="7"/>
    </row>
    <row r="95" spans="2:2" x14ac:dyDescent="0.15">
      <c r="B95" s="7"/>
    </row>
    <row r="96" spans="2:2" x14ac:dyDescent="0.15">
      <c r="B96" s="7"/>
    </row>
    <row r="97" spans="2:2" x14ac:dyDescent="0.15">
      <c r="B97" s="7"/>
    </row>
    <row r="98" spans="2:2" x14ac:dyDescent="0.15">
      <c r="B98" s="7"/>
    </row>
    <row r="99" spans="2:2" x14ac:dyDescent="0.15">
      <c r="B99" s="7"/>
    </row>
    <row r="100" spans="2:2" x14ac:dyDescent="0.15">
      <c r="B100" s="7"/>
    </row>
    <row r="101" spans="2:2" x14ac:dyDescent="0.15">
      <c r="B101" s="7"/>
    </row>
    <row r="102" spans="2:2" x14ac:dyDescent="0.15">
      <c r="B102" s="7"/>
    </row>
    <row r="103" spans="2:2" x14ac:dyDescent="0.15">
      <c r="B103" s="7"/>
    </row>
    <row r="104" spans="2:2" x14ac:dyDescent="0.15">
      <c r="B104" s="7"/>
    </row>
    <row r="105" spans="2:2" x14ac:dyDescent="0.15">
      <c r="B105" s="7"/>
    </row>
    <row r="106" spans="2:2" x14ac:dyDescent="0.15">
      <c r="B106" s="7"/>
    </row>
    <row r="107" spans="2:2" x14ac:dyDescent="0.15">
      <c r="B107" s="7"/>
    </row>
    <row r="108" spans="2:2" x14ac:dyDescent="0.15">
      <c r="B108" s="7"/>
    </row>
    <row r="109" spans="2:2" x14ac:dyDescent="0.15">
      <c r="B109" s="7"/>
    </row>
    <row r="110" spans="2:2" x14ac:dyDescent="0.15">
      <c r="B110" s="7"/>
    </row>
    <row r="111" spans="2:2" x14ac:dyDescent="0.15">
      <c r="B111" s="7"/>
    </row>
    <row r="112" spans="2:2" x14ac:dyDescent="0.15">
      <c r="B112" s="7"/>
    </row>
    <row r="113" spans="2:2" x14ac:dyDescent="0.15">
      <c r="B113" s="7"/>
    </row>
    <row r="114" spans="2:2" x14ac:dyDescent="0.15">
      <c r="B114" s="7"/>
    </row>
    <row r="115" spans="2:2" x14ac:dyDescent="0.15">
      <c r="B115" s="7"/>
    </row>
    <row r="116" spans="2:2" x14ac:dyDescent="0.15">
      <c r="B116" s="7"/>
    </row>
    <row r="117" spans="2:2" x14ac:dyDescent="0.15">
      <c r="B117" s="7"/>
    </row>
    <row r="118" spans="2:2" x14ac:dyDescent="0.15">
      <c r="B118" s="7"/>
    </row>
    <row r="119" spans="2:2" x14ac:dyDescent="0.15">
      <c r="B119" s="7"/>
    </row>
    <row r="120" spans="2:2" x14ac:dyDescent="0.15">
      <c r="B120" s="7"/>
    </row>
    <row r="121" spans="2:2" x14ac:dyDescent="0.15">
      <c r="B121" s="7"/>
    </row>
    <row r="122" spans="2:2" x14ac:dyDescent="0.15">
      <c r="B122" s="7"/>
    </row>
    <row r="123" spans="2:2" x14ac:dyDescent="0.15">
      <c r="B123" s="7"/>
    </row>
    <row r="124" spans="2:2" x14ac:dyDescent="0.15">
      <c r="B124" s="7"/>
    </row>
    <row r="125" spans="2:2" x14ac:dyDescent="0.15">
      <c r="B125" s="7"/>
    </row>
    <row r="126" spans="2:2" x14ac:dyDescent="0.15">
      <c r="B126" s="7"/>
    </row>
    <row r="127" spans="2:2" x14ac:dyDescent="0.15">
      <c r="B127" s="7"/>
    </row>
    <row r="128" spans="2:2" x14ac:dyDescent="0.15">
      <c r="B128" s="7"/>
    </row>
    <row r="129" spans="2:2" x14ac:dyDescent="0.15">
      <c r="B129" s="7"/>
    </row>
    <row r="130" spans="2:2" x14ac:dyDescent="0.15">
      <c r="B130" s="7"/>
    </row>
    <row r="131" spans="2:2" x14ac:dyDescent="0.15">
      <c r="B131" s="7"/>
    </row>
    <row r="132" spans="2:2" x14ac:dyDescent="0.15">
      <c r="B132" s="7"/>
    </row>
    <row r="133" spans="2:2" x14ac:dyDescent="0.15">
      <c r="B133" s="7"/>
    </row>
    <row r="134" spans="2:2" x14ac:dyDescent="0.15">
      <c r="B134" s="7"/>
    </row>
    <row r="135" spans="2:2" x14ac:dyDescent="0.15">
      <c r="B135" s="7"/>
    </row>
    <row r="136" spans="2:2" x14ac:dyDescent="0.15">
      <c r="B136" s="7"/>
    </row>
    <row r="137" spans="2:2" x14ac:dyDescent="0.15">
      <c r="B137" s="7"/>
    </row>
    <row r="138" spans="2:2" x14ac:dyDescent="0.15">
      <c r="B138" s="7"/>
    </row>
    <row r="139" spans="2:2" x14ac:dyDescent="0.15">
      <c r="B139" s="7"/>
    </row>
    <row r="140" spans="2:2" x14ac:dyDescent="0.15">
      <c r="B140" s="7"/>
    </row>
    <row r="141" spans="2:2" x14ac:dyDescent="0.15">
      <c r="B141" s="7"/>
    </row>
    <row r="142" spans="2:2" x14ac:dyDescent="0.15">
      <c r="B142" s="7"/>
    </row>
    <row r="143" spans="2:2" x14ac:dyDescent="0.15">
      <c r="B143" s="7"/>
    </row>
    <row r="144" spans="2:2" x14ac:dyDescent="0.15">
      <c r="B144" s="7"/>
    </row>
    <row r="145" spans="2:2" x14ac:dyDescent="0.15">
      <c r="B145" s="7"/>
    </row>
    <row r="146" spans="2:2" x14ac:dyDescent="0.15">
      <c r="B146" s="7"/>
    </row>
    <row r="147" spans="2:2" x14ac:dyDescent="0.15">
      <c r="B147" s="7"/>
    </row>
    <row r="148" spans="2:2" x14ac:dyDescent="0.15">
      <c r="B148" s="7"/>
    </row>
    <row r="149" spans="2:2" x14ac:dyDescent="0.15">
      <c r="B149" s="7"/>
    </row>
    <row r="150" spans="2:2" x14ac:dyDescent="0.15">
      <c r="B150" s="7"/>
    </row>
    <row r="151" spans="2:2" x14ac:dyDescent="0.15">
      <c r="B151" s="7"/>
    </row>
    <row r="152" spans="2:2" x14ac:dyDescent="0.15">
      <c r="B152" s="7"/>
    </row>
    <row r="153" spans="2:2" x14ac:dyDescent="0.15">
      <c r="B153" s="7"/>
    </row>
    <row r="154" spans="2:2" x14ac:dyDescent="0.15">
      <c r="B154" s="7"/>
    </row>
    <row r="155" spans="2:2" x14ac:dyDescent="0.15">
      <c r="B155" s="7"/>
    </row>
    <row r="156" spans="2:2" x14ac:dyDescent="0.15">
      <c r="B156" s="7"/>
    </row>
    <row r="157" spans="2:2" x14ac:dyDescent="0.15">
      <c r="B157" s="7"/>
    </row>
    <row r="158" spans="2:2" x14ac:dyDescent="0.15">
      <c r="B158" s="7"/>
    </row>
    <row r="159" spans="2:2" x14ac:dyDescent="0.15">
      <c r="B159" s="7"/>
    </row>
    <row r="160" spans="2:2" x14ac:dyDescent="0.15">
      <c r="B160" s="7"/>
    </row>
  </sheetData>
  <sheetProtection algorithmName="SHA-512" hashValue="vzXrhX37A/ExlX++z4NCMp04lw2F74iecCNlb6ld6NpH3a73WHHmNNhLdpt0k/711qFbD7fYXOsT2BCUm8r6aw==" saltValue="rsCVHG9nV8Gw+gaGC7q8xA==" spinCount="100000" sheet="1" objects="1" scenarios="1"/>
  <mergeCells count="6">
    <mergeCell ref="B1:D1"/>
    <mergeCell ref="A9:A17"/>
    <mergeCell ref="D2:D3"/>
    <mergeCell ref="A2:A3"/>
    <mergeCell ref="B2:B3"/>
    <mergeCell ref="C2:C3"/>
  </mergeCells>
  <phoneticPr fontId="1"/>
  <hyperlinks>
    <hyperlink ref="X11" location="入力枠!A1" display="入力枠へ戻る" xr:uid="{00000000-0004-0000-0100-000000000000}"/>
  </hyperlinks>
  <pageMargins left="0.78740157480314965" right="0.35433070866141736" top="0.59055118110236227" bottom="0.39370078740157483" header="0.39370078740157483" footer="0.19685039370078741"/>
  <pageSetup paperSize="9" scale="98" fitToHeight="0" orientation="portrait" r:id="rId1"/>
  <headerFooter alignWithMargins="0"/>
  <colBreaks count="1" manualBreakCount="1">
    <brk id="3"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view="pageBreakPreview" zoomScaleNormal="140" zoomScaleSheetLayoutView="100" workbookViewId="0">
      <selection activeCell="A17" sqref="A17"/>
    </sheetView>
  </sheetViews>
  <sheetFormatPr defaultRowHeight="13.5" x14ac:dyDescent="0.15"/>
  <cols>
    <col min="1" max="1" width="14.75" customWidth="1"/>
    <col min="2" max="2" width="35.625" customWidth="1"/>
    <col min="4" max="4" width="9.5" customWidth="1"/>
    <col min="5" max="5" width="7.25" customWidth="1"/>
    <col min="6" max="6" width="5.75" customWidth="1"/>
    <col min="7" max="7" width="4.75" customWidth="1"/>
  </cols>
  <sheetData>
    <row r="1" spans="1:7" ht="13.9" customHeight="1" x14ac:dyDescent="0.15">
      <c r="A1" s="53" t="s">
        <v>4</v>
      </c>
      <c r="B1" s="54"/>
      <c r="C1" s="55"/>
      <c r="D1" s="228" t="s">
        <v>92</v>
      </c>
      <c r="E1" s="228" t="s">
        <v>203</v>
      </c>
      <c r="F1" s="228" t="s">
        <v>166</v>
      </c>
      <c r="G1" s="228" t="s">
        <v>167</v>
      </c>
    </row>
    <row r="2" spans="1:7" ht="13.9" customHeight="1" x14ac:dyDescent="0.15">
      <c r="A2" s="56"/>
      <c r="B2" s="50" t="s">
        <v>47</v>
      </c>
      <c r="C2" s="50" t="s">
        <v>48</v>
      </c>
      <c r="D2" s="229"/>
      <c r="E2" s="229"/>
      <c r="F2" s="229"/>
      <c r="G2" s="229"/>
    </row>
    <row r="3" spans="1:7" ht="13.9" customHeight="1" x14ac:dyDescent="0.15">
      <c r="A3" s="51" t="s">
        <v>5</v>
      </c>
      <c r="B3" s="52" t="s">
        <v>38</v>
      </c>
      <c r="C3" s="57" t="s">
        <v>40</v>
      </c>
      <c r="D3" s="59" t="s">
        <v>105</v>
      </c>
      <c r="E3" s="150">
        <v>1</v>
      </c>
      <c r="F3" s="150">
        <v>1</v>
      </c>
      <c r="G3" s="150">
        <v>1</v>
      </c>
    </row>
    <row r="4" spans="1:7" ht="13.9" customHeight="1" x14ac:dyDescent="0.15">
      <c r="A4" s="51" t="s">
        <v>96</v>
      </c>
      <c r="B4" s="52" t="s">
        <v>32</v>
      </c>
      <c r="C4" s="57" t="s">
        <v>39</v>
      </c>
      <c r="D4" s="59" t="s">
        <v>41</v>
      </c>
      <c r="E4" s="150">
        <v>2</v>
      </c>
      <c r="F4" s="150">
        <v>2</v>
      </c>
      <c r="G4" s="150">
        <v>2</v>
      </c>
    </row>
    <row r="5" spans="1:7" ht="13.9" customHeight="1" x14ac:dyDescent="0.15">
      <c r="A5" s="51" t="s">
        <v>108</v>
      </c>
      <c r="B5" s="52" t="s">
        <v>49</v>
      </c>
      <c r="C5" s="57" t="s">
        <v>33</v>
      </c>
      <c r="D5" s="59" t="s">
        <v>40</v>
      </c>
      <c r="E5" s="150"/>
      <c r="F5" s="150">
        <v>3</v>
      </c>
      <c r="G5" s="150">
        <v>3</v>
      </c>
    </row>
    <row r="6" spans="1:7" ht="13.9" customHeight="1" x14ac:dyDescent="0.15">
      <c r="A6" s="51" t="s">
        <v>29</v>
      </c>
      <c r="B6" s="52" t="s">
        <v>50</v>
      </c>
      <c r="C6" s="57" t="s">
        <v>44</v>
      </c>
      <c r="D6" s="59" t="s">
        <v>39</v>
      </c>
      <c r="E6" s="150"/>
      <c r="F6" s="150">
        <v>4</v>
      </c>
      <c r="G6" s="150">
        <v>4</v>
      </c>
    </row>
    <row r="7" spans="1:7" ht="13.9" customHeight="1" x14ac:dyDescent="0.15">
      <c r="A7" s="51" t="s">
        <v>30</v>
      </c>
      <c r="B7" s="52" t="s">
        <v>51</v>
      </c>
      <c r="C7" s="57" t="s">
        <v>34</v>
      </c>
      <c r="D7" s="59" t="s">
        <v>33</v>
      </c>
      <c r="E7" s="150"/>
      <c r="F7" s="150">
        <v>5</v>
      </c>
      <c r="G7" s="150">
        <v>5</v>
      </c>
    </row>
    <row r="8" spans="1:7" ht="13.9" customHeight="1" x14ac:dyDescent="0.15">
      <c r="A8" s="51" t="s">
        <v>27</v>
      </c>
      <c r="B8" s="52" t="s">
        <v>43</v>
      </c>
      <c r="C8" s="57" t="s">
        <v>35</v>
      </c>
      <c r="D8" s="59" t="s">
        <v>44</v>
      </c>
      <c r="E8" s="150"/>
      <c r="F8" s="150">
        <v>6</v>
      </c>
    </row>
    <row r="9" spans="1:7" ht="13.9" customHeight="1" x14ac:dyDescent="0.15">
      <c r="A9" s="51" t="s">
        <v>28</v>
      </c>
      <c r="B9" s="52" t="s">
        <v>107</v>
      </c>
      <c r="C9" s="57" t="s">
        <v>52</v>
      </c>
      <c r="D9" s="59" t="s">
        <v>34</v>
      </c>
    </row>
    <row r="10" spans="1:7" ht="13.9" customHeight="1" x14ac:dyDescent="0.15">
      <c r="A10" s="51" t="s">
        <v>53</v>
      </c>
      <c r="B10" s="52" t="s">
        <v>159</v>
      </c>
      <c r="C10" s="57" t="s">
        <v>54</v>
      </c>
      <c r="D10" s="59" t="s">
        <v>35</v>
      </c>
    </row>
    <row r="11" spans="1:7" ht="13.9" customHeight="1" x14ac:dyDescent="0.15">
      <c r="A11" s="51" t="s">
        <v>104</v>
      </c>
      <c r="B11" s="52" t="s">
        <v>132</v>
      </c>
      <c r="C11" s="57" t="s">
        <v>56</v>
      </c>
      <c r="D11" s="59" t="s">
        <v>67</v>
      </c>
    </row>
    <row r="12" spans="1:7" ht="13.9" customHeight="1" x14ac:dyDescent="0.15">
      <c r="A12" s="51" t="s">
        <v>106</v>
      </c>
      <c r="B12" s="52" t="s">
        <v>55</v>
      </c>
      <c r="C12" s="57" t="s">
        <v>36</v>
      </c>
      <c r="D12" s="59" t="s">
        <v>68</v>
      </c>
    </row>
    <row r="13" spans="1:7" ht="13.9" customHeight="1" x14ac:dyDescent="0.15">
      <c r="A13" s="49"/>
      <c r="B13" s="52" t="s">
        <v>57</v>
      </c>
      <c r="C13" s="57" t="s">
        <v>59</v>
      </c>
      <c r="D13" s="59" t="s">
        <v>69</v>
      </c>
    </row>
    <row r="14" spans="1:7" ht="13.9" customHeight="1" x14ac:dyDescent="0.15">
      <c r="A14" s="49"/>
      <c r="B14" s="52" t="s">
        <v>58</v>
      </c>
      <c r="C14" s="57" t="s">
        <v>65</v>
      </c>
      <c r="D14" s="59" t="s">
        <v>70</v>
      </c>
    </row>
    <row r="15" spans="1:7" ht="13.9" customHeight="1" x14ac:dyDescent="0.15">
      <c r="A15" s="49"/>
      <c r="C15" s="57"/>
      <c r="D15" s="59" t="s">
        <v>71</v>
      </c>
    </row>
    <row r="16" spans="1:7" ht="13.9" customHeight="1" x14ac:dyDescent="0.15">
      <c r="A16" s="49"/>
      <c r="C16" s="58" t="s">
        <v>60</v>
      </c>
      <c r="D16" s="59" t="s">
        <v>72</v>
      </c>
    </row>
    <row r="17" spans="1:4" ht="13.9" customHeight="1" x14ac:dyDescent="0.15">
      <c r="A17" s="49"/>
      <c r="C17" s="58" t="s">
        <v>61</v>
      </c>
      <c r="D17" s="59" t="s">
        <v>73</v>
      </c>
    </row>
    <row r="18" spans="1:4" ht="13.9" customHeight="1" x14ac:dyDescent="0.15">
      <c r="A18" s="49"/>
      <c r="C18" s="58" t="s">
        <v>62</v>
      </c>
      <c r="D18" s="59" t="s">
        <v>74</v>
      </c>
    </row>
    <row r="19" spans="1:4" ht="13.9" customHeight="1" x14ac:dyDescent="0.15">
      <c r="A19" s="49"/>
      <c r="C19" s="58" t="s">
        <v>63</v>
      </c>
      <c r="D19" s="59" t="s">
        <v>75</v>
      </c>
    </row>
    <row r="20" spans="1:4" ht="13.9" customHeight="1" x14ac:dyDescent="0.15">
      <c r="A20" s="49"/>
      <c r="C20" s="58" t="s">
        <v>64</v>
      </c>
      <c r="D20" s="59" t="s">
        <v>76</v>
      </c>
    </row>
    <row r="21" spans="1:4" ht="13.9" customHeight="1" x14ac:dyDescent="0.15">
      <c r="A21" s="49"/>
      <c r="C21" s="58" t="s">
        <v>42</v>
      </c>
      <c r="D21" s="59" t="s">
        <v>77</v>
      </c>
    </row>
    <row r="22" spans="1:4" ht="13.9" customHeight="1" x14ac:dyDescent="0.15">
      <c r="A22" s="49"/>
      <c r="C22" s="58" t="s">
        <v>66</v>
      </c>
      <c r="D22" s="59" t="s">
        <v>78</v>
      </c>
    </row>
    <row r="23" spans="1:4" ht="13.9" customHeight="1" x14ac:dyDescent="0.15">
      <c r="A23" s="49"/>
      <c r="C23" s="49"/>
      <c r="D23" s="59" t="s">
        <v>79</v>
      </c>
    </row>
    <row r="24" spans="1:4" ht="13.9" customHeight="1" x14ac:dyDescent="0.15">
      <c r="A24" s="49"/>
      <c r="C24" s="49"/>
      <c r="D24" s="59" t="s">
        <v>80</v>
      </c>
    </row>
    <row r="25" spans="1:4" ht="13.9" customHeight="1" x14ac:dyDescent="0.15">
      <c r="A25" s="49"/>
      <c r="C25" s="49"/>
      <c r="D25" s="59" t="s">
        <v>81</v>
      </c>
    </row>
    <row r="26" spans="1:4" ht="13.9" customHeight="1" x14ac:dyDescent="0.15">
      <c r="A26" s="49"/>
      <c r="C26" s="49"/>
      <c r="D26" s="59" t="s">
        <v>82</v>
      </c>
    </row>
    <row r="27" spans="1:4" ht="13.9" customHeight="1" x14ac:dyDescent="0.15">
      <c r="A27" s="49"/>
      <c r="C27" s="49"/>
      <c r="D27" s="59" t="s">
        <v>83</v>
      </c>
    </row>
    <row r="28" spans="1:4" ht="13.9" customHeight="1" x14ac:dyDescent="0.15">
      <c r="A28" s="49"/>
      <c r="C28" s="49"/>
      <c r="D28" s="59" t="s">
        <v>84</v>
      </c>
    </row>
    <row r="29" spans="1:4" ht="13.9" customHeight="1" x14ac:dyDescent="0.15">
      <c r="A29" s="49"/>
      <c r="C29" s="49"/>
      <c r="D29" s="59" t="s">
        <v>85</v>
      </c>
    </row>
    <row r="30" spans="1:4" ht="13.9" customHeight="1" x14ac:dyDescent="0.15">
      <c r="A30" s="49"/>
      <c r="C30" s="49"/>
      <c r="D30" s="59" t="s">
        <v>86</v>
      </c>
    </row>
    <row r="31" spans="1:4" ht="13.9" customHeight="1" x14ac:dyDescent="0.15">
      <c r="A31" s="49"/>
      <c r="C31" s="49"/>
      <c r="D31" s="59" t="s">
        <v>87</v>
      </c>
    </row>
    <row r="32" spans="1:4" ht="13.9" customHeight="1" x14ac:dyDescent="0.15">
      <c r="A32" s="49"/>
      <c r="C32" s="49"/>
      <c r="D32" s="59" t="s">
        <v>88</v>
      </c>
    </row>
    <row r="33" spans="1:4" ht="13.9" customHeight="1" x14ac:dyDescent="0.15">
      <c r="A33" s="49"/>
      <c r="C33" s="49"/>
      <c r="D33" s="59" t="s">
        <v>89</v>
      </c>
    </row>
    <row r="34" spans="1:4" ht="13.9" customHeight="1" x14ac:dyDescent="0.15">
      <c r="C34" s="49"/>
      <c r="D34" s="59" t="s">
        <v>90</v>
      </c>
    </row>
    <row r="35" spans="1:4" ht="13.9" customHeight="1" x14ac:dyDescent="0.15">
      <c r="D35" s="59" t="s">
        <v>91</v>
      </c>
    </row>
    <row r="36" spans="1:4" ht="13.9" customHeight="1" x14ac:dyDescent="0.15">
      <c r="D36" s="59" t="s">
        <v>93</v>
      </c>
    </row>
    <row r="37" spans="1:4" ht="13.9" customHeight="1" x14ac:dyDescent="0.15">
      <c r="D37" s="59" t="s">
        <v>94</v>
      </c>
    </row>
  </sheetData>
  <mergeCells count="4">
    <mergeCell ref="D1:D2"/>
    <mergeCell ref="F1:F2"/>
    <mergeCell ref="G1:G2"/>
    <mergeCell ref="E1:E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B1:X16"/>
  <sheetViews>
    <sheetView view="pageBreakPreview" zoomScale="55" zoomScaleNormal="40" zoomScaleSheetLayoutView="55" workbookViewId="0">
      <selection activeCell="K4" sqref="K4"/>
    </sheetView>
  </sheetViews>
  <sheetFormatPr defaultColWidth="8.875" defaultRowHeight="13.5" x14ac:dyDescent="0.15"/>
  <cols>
    <col min="1" max="1" width="1.5" style="18" customWidth="1"/>
    <col min="2" max="2" width="11" style="36" customWidth="1"/>
    <col min="3" max="3" width="11.25" style="36" customWidth="1"/>
    <col min="4" max="4" width="27.75" style="37" customWidth="1"/>
    <col min="5" max="5" width="20.875" style="17" customWidth="1"/>
    <col min="6" max="6" width="13.875" style="163" customWidth="1"/>
    <col min="7" max="7" width="14.125" style="163" customWidth="1"/>
    <col min="8" max="8" width="16" style="163" customWidth="1"/>
    <col min="9" max="9" width="16.5" style="163" customWidth="1"/>
    <col min="10" max="10" width="19.5" style="67" customWidth="1"/>
    <col min="11" max="11" width="21.875" style="163" customWidth="1"/>
    <col min="12" max="12" width="20.625" style="163" customWidth="1"/>
    <col min="13" max="13" width="14.75" style="163" customWidth="1"/>
    <col min="14" max="14" width="13.375" style="163" customWidth="1"/>
    <col min="15" max="15" width="15.75" style="48" customWidth="1"/>
    <col min="16" max="16" width="15.875" style="18" customWidth="1"/>
    <col min="17" max="17" width="15" style="18" customWidth="1"/>
    <col min="18" max="18" width="14" style="18" customWidth="1"/>
    <col min="19" max="19" width="17.625" style="18" customWidth="1"/>
    <col min="20" max="20" width="17.375" style="18" customWidth="1"/>
    <col min="21" max="21" width="25.5" style="48" customWidth="1"/>
    <col min="22" max="22" width="3.5" style="18" customWidth="1"/>
    <col min="23" max="23" width="60.625" style="18" customWidth="1"/>
    <col min="24" max="16384" width="8.875" style="18"/>
  </cols>
  <sheetData>
    <row r="1" spans="2:24" s="19" customFormat="1" ht="37.5" customHeight="1" x14ac:dyDescent="0.15">
      <c r="B1" s="236" t="s">
        <v>284</v>
      </c>
      <c r="C1" s="237"/>
      <c r="D1" s="237"/>
      <c r="E1" s="237"/>
      <c r="F1" s="237"/>
      <c r="G1" s="237"/>
      <c r="H1" s="237"/>
      <c r="I1" s="237"/>
      <c r="J1" s="237"/>
      <c r="K1" s="237"/>
      <c r="L1" s="237"/>
      <c r="M1" s="237"/>
      <c r="N1" s="237"/>
      <c r="O1" s="238"/>
      <c r="P1" s="79" t="s">
        <v>103</v>
      </c>
    </row>
    <row r="2" spans="2:24" s="19" customFormat="1" ht="35.25" customHeight="1" x14ac:dyDescent="0.15">
      <c r="B2" s="208" t="s">
        <v>101</v>
      </c>
      <c r="C2" s="190" t="s">
        <v>211</v>
      </c>
      <c r="D2" s="97" t="s">
        <v>127</v>
      </c>
      <c r="E2" s="97" t="s">
        <v>148</v>
      </c>
      <c r="F2" s="95" t="s">
        <v>170</v>
      </c>
      <c r="G2" s="69" t="s">
        <v>128</v>
      </c>
      <c r="H2" s="146" t="s">
        <v>169</v>
      </c>
      <c r="I2" s="95" t="s">
        <v>129</v>
      </c>
      <c r="J2" s="69" t="s">
        <v>168</v>
      </c>
      <c r="K2" s="120" t="s">
        <v>130</v>
      </c>
      <c r="L2" s="120" t="s">
        <v>130</v>
      </c>
      <c r="M2" s="202" t="s">
        <v>201</v>
      </c>
      <c r="N2" s="203"/>
      <c r="O2" s="195" t="s">
        <v>199</v>
      </c>
      <c r="P2" s="196"/>
      <c r="Q2" s="215" t="s">
        <v>200</v>
      </c>
      <c r="R2" s="216"/>
      <c r="S2" s="216"/>
      <c r="T2" s="217"/>
      <c r="U2" s="125" t="s">
        <v>131</v>
      </c>
    </row>
    <row r="3" spans="2:24" s="19" customFormat="1" ht="39" customHeight="1" x14ac:dyDescent="0.15">
      <c r="B3" s="209"/>
      <c r="C3" s="191"/>
      <c r="D3" s="153"/>
      <c r="E3" s="153"/>
      <c r="F3" s="199" t="s">
        <v>173</v>
      </c>
      <c r="G3" s="199" t="s">
        <v>172</v>
      </c>
      <c r="H3" s="155"/>
      <c r="I3" s="154"/>
      <c r="J3" s="199" t="s">
        <v>171</v>
      </c>
      <c r="K3" s="156" t="s">
        <v>212</v>
      </c>
      <c r="L3" s="156" t="s">
        <v>215</v>
      </c>
      <c r="M3" s="204" t="s">
        <v>202</v>
      </c>
      <c r="N3" s="205"/>
      <c r="O3" s="197" t="s">
        <v>195</v>
      </c>
      <c r="P3" s="198"/>
      <c r="Q3" s="197" t="s">
        <v>196</v>
      </c>
      <c r="R3" s="198"/>
      <c r="S3" s="212" t="s">
        <v>197</v>
      </c>
      <c r="T3" s="198"/>
      <c r="U3" s="213" t="s">
        <v>124</v>
      </c>
    </row>
    <row r="4" spans="2:24" s="70" customFormat="1" ht="109.5" customHeight="1" x14ac:dyDescent="0.15">
      <c r="B4" s="210"/>
      <c r="C4" s="192"/>
      <c r="D4" s="71"/>
      <c r="E4" s="71"/>
      <c r="F4" s="200"/>
      <c r="G4" s="200"/>
      <c r="H4" s="96"/>
      <c r="I4" s="72"/>
      <c r="J4" s="200"/>
      <c r="K4" s="121"/>
      <c r="L4" s="121"/>
      <c r="M4" s="206" t="s">
        <v>271</v>
      </c>
      <c r="N4" s="207"/>
      <c r="O4" s="201" t="s">
        <v>205</v>
      </c>
      <c r="P4" s="201"/>
      <c r="Q4" s="201" t="s">
        <v>272</v>
      </c>
      <c r="R4" s="201"/>
      <c r="S4" s="201" t="s">
        <v>273</v>
      </c>
      <c r="T4" s="201"/>
      <c r="U4" s="214"/>
    </row>
    <row r="5" spans="2:24" s="48" customFormat="1" ht="31.15" customHeight="1" x14ac:dyDescent="0.15">
      <c r="B5" s="78" t="s">
        <v>102</v>
      </c>
      <c r="C5" s="68" t="s">
        <v>97</v>
      </c>
      <c r="D5" s="78" t="s">
        <v>102</v>
      </c>
      <c r="E5" s="78" t="s">
        <v>102</v>
      </c>
      <c r="F5" s="62" t="s">
        <v>46</v>
      </c>
      <c r="G5" s="47" t="s">
        <v>45</v>
      </c>
      <c r="H5" s="64" t="s">
        <v>46</v>
      </c>
      <c r="I5" s="64" t="s">
        <v>46</v>
      </c>
      <c r="J5" s="64" t="s">
        <v>46</v>
      </c>
      <c r="K5" s="127" t="s">
        <v>123</v>
      </c>
      <c r="L5" s="127" t="s">
        <v>239</v>
      </c>
      <c r="M5" s="123" t="s">
        <v>164</v>
      </c>
      <c r="N5" s="124" t="s">
        <v>165</v>
      </c>
      <c r="O5" s="123" t="s">
        <v>164</v>
      </c>
      <c r="P5" s="124" t="s">
        <v>165</v>
      </c>
      <c r="Q5" s="123" t="s">
        <v>164</v>
      </c>
      <c r="R5" s="124" t="s">
        <v>165</v>
      </c>
      <c r="S5" s="123" t="s">
        <v>164</v>
      </c>
      <c r="T5" s="124" t="s">
        <v>165</v>
      </c>
      <c r="U5" s="126" t="s">
        <v>98</v>
      </c>
    </row>
    <row r="6" spans="2:24" s="60" customFormat="1" ht="47.25" customHeight="1" x14ac:dyDescent="0.15">
      <c r="B6" s="114" t="s">
        <v>37</v>
      </c>
      <c r="C6" s="15">
        <v>17</v>
      </c>
      <c r="D6" s="30" t="s">
        <v>281</v>
      </c>
      <c r="E6" s="114" t="s">
        <v>21</v>
      </c>
      <c r="F6" s="61" t="s">
        <v>222</v>
      </c>
      <c r="G6" s="32" t="s">
        <v>150</v>
      </c>
      <c r="H6" s="107" t="s">
        <v>223</v>
      </c>
      <c r="I6" s="32" t="s">
        <v>64</v>
      </c>
      <c r="J6" s="61" t="s">
        <v>69</v>
      </c>
      <c r="K6" s="122" t="s">
        <v>223</v>
      </c>
      <c r="L6" s="122">
        <v>1234</v>
      </c>
      <c r="M6" s="152">
        <v>2</v>
      </c>
      <c r="N6" s="152">
        <v>1</v>
      </c>
      <c r="O6" s="152" t="s">
        <v>223</v>
      </c>
      <c r="P6" s="152" t="s">
        <v>223</v>
      </c>
      <c r="Q6" s="152" t="s">
        <v>223</v>
      </c>
      <c r="R6" s="152" t="s">
        <v>223</v>
      </c>
      <c r="S6" s="152" t="s">
        <v>223</v>
      </c>
      <c r="T6" s="152" t="s">
        <v>223</v>
      </c>
      <c r="U6" s="32"/>
    </row>
    <row r="7" spans="2:24" s="60" customFormat="1" ht="47.25" customHeight="1" x14ac:dyDescent="0.15">
      <c r="B7" s="114" t="s">
        <v>37</v>
      </c>
      <c r="C7" s="15" t="s">
        <v>218</v>
      </c>
      <c r="D7" s="30" t="s">
        <v>241</v>
      </c>
      <c r="E7" s="114" t="s">
        <v>25</v>
      </c>
      <c r="F7" s="61" t="s">
        <v>222</v>
      </c>
      <c r="G7" s="32" t="s">
        <v>140</v>
      </c>
      <c r="H7" s="107" t="s">
        <v>38</v>
      </c>
      <c r="I7" s="32" t="s">
        <v>39</v>
      </c>
      <c r="J7" s="61" t="s">
        <v>34</v>
      </c>
      <c r="K7" s="122">
        <v>1234567</v>
      </c>
      <c r="L7" s="122" t="s">
        <v>223</v>
      </c>
      <c r="M7" s="152" t="s">
        <v>223</v>
      </c>
      <c r="N7" s="152" t="s">
        <v>223</v>
      </c>
      <c r="O7" s="152">
        <v>5</v>
      </c>
      <c r="P7" s="152">
        <v>4</v>
      </c>
      <c r="Q7" s="152" t="s">
        <v>223</v>
      </c>
      <c r="R7" s="152" t="s">
        <v>223</v>
      </c>
      <c r="S7" s="152" t="s">
        <v>223</v>
      </c>
      <c r="T7" s="152" t="s">
        <v>223</v>
      </c>
      <c r="U7" s="32"/>
      <c r="V7" s="174" t="s">
        <v>11</v>
      </c>
      <c r="W7" s="65" t="s">
        <v>111</v>
      </c>
    </row>
    <row r="8" spans="2:24" s="60" customFormat="1" ht="47.25" customHeight="1" x14ac:dyDescent="0.15">
      <c r="B8" s="114" t="s">
        <v>37</v>
      </c>
      <c r="C8" s="15" t="s">
        <v>218</v>
      </c>
      <c r="D8" s="30" t="s">
        <v>241</v>
      </c>
      <c r="E8" s="114" t="s">
        <v>25</v>
      </c>
      <c r="F8" s="61" t="s">
        <v>222</v>
      </c>
      <c r="G8" s="32" t="s">
        <v>149</v>
      </c>
      <c r="H8" s="107">
        <v>0</v>
      </c>
      <c r="I8" s="32"/>
      <c r="J8" s="61" t="s">
        <v>33</v>
      </c>
      <c r="K8" s="122"/>
      <c r="L8" s="122" t="s">
        <v>223</v>
      </c>
      <c r="M8" s="152" t="s">
        <v>223</v>
      </c>
      <c r="N8" s="152" t="s">
        <v>223</v>
      </c>
      <c r="O8" s="152"/>
      <c r="P8" s="152"/>
      <c r="Q8" s="152" t="s">
        <v>223</v>
      </c>
      <c r="R8" s="152" t="s">
        <v>223</v>
      </c>
      <c r="S8" s="152" t="s">
        <v>223</v>
      </c>
      <c r="T8" s="152" t="s">
        <v>223</v>
      </c>
      <c r="U8" s="32" t="s">
        <v>134</v>
      </c>
      <c r="V8" s="14" t="s">
        <v>11</v>
      </c>
      <c r="W8" s="65" t="s">
        <v>135</v>
      </c>
    </row>
    <row r="9" spans="2:24" s="60" customFormat="1" ht="47.25" customHeight="1" x14ac:dyDescent="0.15">
      <c r="B9" s="114" t="s">
        <v>37</v>
      </c>
      <c r="C9" s="15" t="s">
        <v>219</v>
      </c>
      <c r="D9" s="30" t="s">
        <v>242</v>
      </c>
      <c r="E9" s="114" t="s">
        <v>25</v>
      </c>
      <c r="F9" s="61" t="s">
        <v>222</v>
      </c>
      <c r="G9" s="32" t="s">
        <v>141</v>
      </c>
      <c r="H9" s="107" t="s">
        <v>132</v>
      </c>
      <c r="I9" s="32" t="s">
        <v>39</v>
      </c>
      <c r="J9" s="61" t="s">
        <v>34</v>
      </c>
      <c r="K9" s="122">
        <v>3456789</v>
      </c>
      <c r="L9" s="122" t="s">
        <v>223</v>
      </c>
      <c r="M9" s="152" t="s">
        <v>223</v>
      </c>
      <c r="N9" s="152" t="s">
        <v>223</v>
      </c>
      <c r="O9" s="152">
        <v>2</v>
      </c>
      <c r="P9" s="152">
        <v>6</v>
      </c>
      <c r="Q9" s="152" t="s">
        <v>223</v>
      </c>
      <c r="R9" s="152" t="s">
        <v>223</v>
      </c>
      <c r="S9" s="152" t="s">
        <v>223</v>
      </c>
      <c r="T9" s="152" t="s">
        <v>223</v>
      </c>
      <c r="U9" s="32"/>
      <c r="V9" s="14" t="s">
        <v>11</v>
      </c>
      <c r="W9" s="65" t="s">
        <v>112</v>
      </c>
    </row>
    <row r="10" spans="2:24" s="60" customFormat="1" ht="47.25" customHeight="1" x14ac:dyDescent="0.15">
      <c r="B10" s="114" t="s">
        <v>37</v>
      </c>
      <c r="C10" s="15" t="s">
        <v>219</v>
      </c>
      <c r="D10" s="30" t="s">
        <v>242</v>
      </c>
      <c r="E10" s="114" t="s">
        <v>25</v>
      </c>
      <c r="F10" s="61" t="s">
        <v>222</v>
      </c>
      <c r="G10" s="32" t="s">
        <v>142</v>
      </c>
      <c r="H10" s="107">
        <v>0</v>
      </c>
      <c r="I10" s="32"/>
      <c r="J10" s="61" t="s">
        <v>34</v>
      </c>
      <c r="K10" s="122"/>
      <c r="L10" s="122" t="s">
        <v>223</v>
      </c>
      <c r="M10" s="152" t="s">
        <v>223</v>
      </c>
      <c r="N10" s="152" t="s">
        <v>223</v>
      </c>
      <c r="O10" s="152"/>
      <c r="P10" s="152"/>
      <c r="Q10" s="152" t="s">
        <v>223</v>
      </c>
      <c r="R10" s="152" t="s">
        <v>223</v>
      </c>
      <c r="S10" s="152" t="s">
        <v>223</v>
      </c>
      <c r="T10" s="152" t="s">
        <v>223</v>
      </c>
      <c r="U10" s="32" t="s">
        <v>136</v>
      </c>
      <c r="V10" s="14" t="s">
        <v>11</v>
      </c>
      <c r="W10" s="65" t="s">
        <v>137</v>
      </c>
    </row>
    <row r="11" spans="2:24" s="60" customFormat="1" ht="47.25" customHeight="1" x14ac:dyDescent="0.15">
      <c r="B11" s="114" t="s">
        <v>37</v>
      </c>
      <c r="C11" s="15" t="s">
        <v>220</v>
      </c>
      <c r="D11" s="30" t="s">
        <v>243</v>
      </c>
      <c r="E11" s="114" t="s">
        <v>25</v>
      </c>
      <c r="F11" s="61" t="s">
        <v>224</v>
      </c>
      <c r="G11" s="32" t="s">
        <v>143</v>
      </c>
      <c r="H11" s="107" t="s">
        <v>223</v>
      </c>
      <c r="I11" s="32" t="s">
        <v>223</v>
      </c>
      <c r="J11" s="61" t="s">
        <v>34</v>
      </c>
      <c r="K11" s="122">
        <v>2345678</v>
      </c>
      <c r="L11" s="122" t="s">
        <v>223</v>
      </c>
      <c r="M11" s="152" t="s">
        <v>223</v>
      </c>
      <c r="N11" s="152" t="s">
        <v>223</v>
      </c>
      <c r="O11" s="152">
        <v>3</v>
      </c>
      <c r="P11" s="152">
        <v>2</v>
      </c>
      <c r="Q11" s="152" t="s">
        <v>223</v>
      </c>
      <c r="R11" s="152" t="s">
        <v>223</v>
      </c>
      <c r="S11" s="152" t="s">
        <v>223</v>
      </c>
      <c r="T11" s="152" t="s">
        <v>223</v>
      </c>
      <c r="U11" s="32" t="s">
        <v>138</v>
      </c>
      <c r="V11" s="63" t="s">
        <v>11</v>
      </c>
      <c r="W11" s="172" t="s">
        <v>139</v>
      </c>
    </row>
    <row r="12" spans="2:24" s="60" customFormat="1" ht="47.25" customHeight="1" x14ac:dyDescent="0.15">
      <c r="B12" s="114" t="s">
        <v>37</v>
      </c>
      <c r="C12" s="15" t="s">
        <v>221</v>
      </c>
      <c r="D12" s="30" t="s">
        <v>244</v>
      </c>
      <c r="E12" s="114" t="s">
        <v>25</v>
      </c>
      <c r="F12" s="61" t="s">
        <v>225</v>
      </c>
      <c r="G12" s="32" t="s">
        <v>144</v>
      </c>
      <c r="H12" s="107" t="s">
        <v>223</v>
      </c>
      <c r="I12" s="32" t="s">
        <v>223</v>
      </c>
      <c r="J12" s="61" t="s">
        <v>34</v>
      </c>
      <c r="K12" s="122">
        <v>7891235</v>
      </c>
      <c r="L12" s="122" t="s">
        <v>223</v>
      </c>
      <c r="M12" s="152" t="s">
        <v>223</v>
      </c>
      <c r="N12" s="152" t="s">
        <v>223</v>
      </c>
      <c r="O12" s="152">
        <v>1</v>
      </c>
      <c r="P12" s="152">
        <v>4</v>
      </c>
      <c r="Q12" s="152" t="s">
        <v>223</v>
      </c>
      <c r="R12" s="152" t="s">
        <v>223</v>
      </c>
      <c r="S12" s="152" t="s">
        <v>223</v>
      </c>
      <c r="T12" s="152" t="s">
        <v>223</v>
      </c>
      <c r="U12" s="32" t="s">
        <v>240</v>
      </c>
      <c r="V12" s="230"/>
      <c r="W12" s="233"/>
      <c r="X12" s="173"/>
    </row>
    <row r="13" spans="2:24" s="60" customFormat="1" ht="44.25" customHeight="1" x14ac:dyDescent="0.15">
      <c r="B13" s="114" t="s">
        <v>37</v>
      </c>
      <c r="C13" s="15" t="s">
        <v>176</v>
      </c>
      <c r="D13" s="30" t="s">
        <v>245</v>
      </c>
      <c r="E13" s="114" t="s">
        <v>25</v>
      </c>
      <c r="F13" s="61" t="s">
        <v>222</v>
      </c>
      <c r="G13" s="32" t="s">
        <v>145</v>
      </c>
      <c r="H13" s="107" t="s">
        <v>32</v>
      </c>
      <c r="I13" s="32" t="s">
        <v>35</v>
      </c>
      <c r="J13" s="61" t="s">
        <v>70</v>
      </c>
      <c r="K13" s="122">
        <v>5678912</v>
      </c>
      <c r="L13" s="122" t="s">
        <v>223</v>
      </c>
      <c r="M13" s="152" t="s">
        <v>223</v>
      </c>
      <c r="N13" s="152" t="s">
        <v>223</v>
      </c>
      <c r="O13" s="152" t="s">
        <v>223</v>
      </c>
      <c r="P13" s="152" t="s">
        <v>223</v>
      </c>
      <c r="Q13" s="152">
        <v>3</v>
      </c>
      <c r="R13" s="152">
        <v>2</v>
      </c>
      <c r="S13" s="152">
        <v>1</v>
      </c>
      <c r="T13" s="152">
        <v>5</v>
      </c>
      <c r="U13" s="32"/>
      <c r="V13" s="231"/>
      <c r="W13" s="234"/>
    </row>
    <row r="14" spans="2:24" s="60" customFormat="1" ht="44.25" customHeight="1" x14ac:dyDescent="0.15">
      <c r="B14" s="114" t="s">
        <v>37</v>
      </c>
      <c r="C14" s="15" t="s">
        <v>178</v>
      </c>
      <c r="D14" s="30" t="s">
        <v>246</v>
      </c>
      <c r="E14" s="114" t="s">
        <v>25</v>
      </c>
      <c r="F14" s="61" t="s">
        <v>222</v>
      </c>
      <c r="G14" s="32" t="s">
        <v>146</v>
      </c>
      <c r="H14" s="107" t="s">
        <v>43</v>
      </c>
      <c r="I14" s="32" t="s">
        <v>36</v>
      </c>
      <c r="J14" s="61" t="s">
        <v>70</v>
      </c>
      <c r="K14" s="122">
        <v>6789123</v>
      </c>
      <c r="L14" s="122" t="s">
        <v>223</v>
      </c>
      <c r="M14" s="152" t="s">
        <v>223</v>
      </c>
      <c r="N14" s="152" t="s">
        <v>223</v>
      </c>
      <c r="O14" s="152" t="s">
        <v>223</v>
      </c>
      <c r="P14" s="152" t="s">
        <v>223</v>
      </c>
      <c r="Q14" s="152">
        <v>5</v>
      </c>
      <c r="R14" s="152">
        <v>3</v>
      </c>
      <c r="S14" s="152">
        <v>4</v>
      </c>
      <c r="T14" s="152">
        <v>5</v>
      </c>
      <c r="U14" s="32"/>
      <c r="V14" s="231"/>
      <c r="W14" s="234"/>
      <c r="X14" s="173"/>
    </row>
    <row r="15" spans="2:24" s="60" customFormat="1" ht="44.25" customHeight="1" x14ac:dyDescent="0.15">
      <c r="B15" s="114" t="s">
        <v>37</v>
      </c>
      <c r="C15" s="15" t="s">
        <v>180</v>
      </c>
      <c r="D15" s="30" t="s">
        <v>247</v>
      </c>
      <c r="E15" s="114" t="s">
        <v>25</v>
      </c>
      <c r="F15" s="61" t="s">
        <v>224</v>
      </c>
      <c r="G15" s="32" t="s">
        <v>147</v>
      </c>
      <c r="H15" s="107" t="s">
        <v>223</v>
      </c>
      <c r="I15" s="32" t="s">
        <v>223</v>
      </c>
      <c r="J15" s="61" t="s">
        <v>70</v>
      </c>
      <c r="K15" s="122">
        <v>7891234</v>
      </c>
      <c r="L15" s="122" t="s">
        <v>223</v>
      </c>
      <c r="M15" s="152" t="s">
        <v>223</v>
      </c>
      <c r="N15" s="152" t="s">
        <v>223</v>
      </c>
      <c r="O15" s="152" t="s">
        <v>223</v>
      </c>
      <c r="P15" s="152" t="s">
        <v>223</v>
      </c>
      <c r="Q15" s="152">
        <v>4</v>
      </c>
      <c r="R15" s="152">
        <v>1</v>
      </c>
      <c r="S15" s="152" t="s">
        <v>223</v>
      </c>
      <c r="T15" s="152" t="s">
        <v>223</v>
      </c>
      <c r="U15" s="32"/>
      <c r="V15" s="231"/>
      <c r="W15" s="234"/>
    </row>
    <row r="16" spans="2:24" s="60" customFormat="1" ht="44.25" customHeight="1" x14ac:dyDescent="0.15">
      <c r="B16" s="114" t="s">
        <v>37</v>
      </c>
      <c r="C16" s="15" t="s">
        <v>182</v>
      </c>
      <c r="D16" s="30" t="s">
        <v>248</v>
      </c>
      <c r="E16" s="114" t="s">
        <v>25</v>
      </c>
      <c r="F16" s="61" t="s">
        <v>225</v>
      </c>
      <c r="G16" s="32" t="s">
        <v>151</v>
      </c>
      <c r="H16" s="107" t="s">
        <v>223</v>
      </c>
      <c r="I16" s="32" t="s">
        <v>223</v>
      </c>
      <c r="J16" s="61" t="s">
        <v>70</v>
      </c>
      <c r="K16" s="122">
        <v>8912345</v>
      </c>
      <c r="L16" s="122" t="s">
        <v>223</v>
      </c>
      <c r="M16" s="152" t="s">
        <v>223</v>
      </c>
      <c r="N16" s="152" t="s">
        <v>223</v>
      </c>
      <c r="O16" s="152" t="s">
        <v>223</v>
      </c>
      <c r="P16" s="152" t="s">
        <v>223</v>
      </c>
      <c r="Q16" s="152">
        <v>3</v>
      </c>
      <c r="R16" s="152">
        <v>4</v>
      </c>
      <c r="S16" s="152" t="s">
        <v>223</v>
      </c>
      <c r="T16" s="152" t="s">
        <v>223</v>
      </c>
      <c r="U16" s="32"/>
      <c r="V16" s="232"/>
      <c r="W16" s="235"/>
    </row>
  </sheetData>
  <sheetProtection algorithmName="SHA-512" hashValue="JllZhoc2j3arwjqmhSx0ylOcrjCzlJ1y/9oCX8O5w9HA4MbxBqS20dWJGNM2m7Uhfv2DzOJybiWShOcKuGhL5w==" saltValue="A6wNbPZLr0suxAM7NJJtaw==" spinCount="100000" sheet="1" objects="1" scenarios="1" selectLockedCells="1" selectUnlockedCells="1"/>
  <protectedRanges>
    <protectedRange sqref="F6:U16" name="範囲2"/>
    <protectedRange sqref="C6:C16" name="範囲1"/>
  </protectedRanges>
  <mergeCells count="20">
    <mergeCell ref="B2:B4"/>
    <mergeCell ref="C2:C4"/>
    <mergeCell ref="M2:N2"/>
    <mergeCell ref="O2:P2"/>
    <mergeCell ref="B1:O1"/>
    <mergeCell ref="Q2:T2"/>
    <mergeCell ref="F3:F4"/>
    <mergeCell ref="G3:G4"/>
    <mergeCell ref="J3:J4"/>
    <mergeCell ref="M3:N3"/>
    <mergeCell ref="O3:P3"/>
    <mergeCell ref="Q3:R3"/>
    <mergeCell ref="S3:T3"/>
    <mergeCell ref="V12:V16"/>
    <mergeCell ref="W12:W16"/>
    <mergeCell ref="U3:U4"/>
    <mergeCell ref="M4:N4"/>
    <mergeCell ref="O4:P4"/>
    <mergeCell ref="Q4:R4"/>
    <mergeCell ref="S4:T4"/>
  </mergeCells>
  <phoneticPr fontId="1"/>
  <conditionalFormatting sqref="K6:L16 I6:I16 N6:T16">
    <cfRule type="containsText" dxfId="17" priority="9" operator="containsText" text="入力不要">
      <formula>NOT(ISERROR(SEARCH("入力不要",I6)))</formula>
    </cfRule>
  </conditionalFormatting>
  <conditionalFormatting sqref="F6:F16">
    <cfRule type="cellIs" dxfId="16" priority="8" operator="equal">
      <formula>0</formula>
    </cfRule>
  </conditionalFormatting>
  <conditionalFormatting sqref="H6:H16">
    <cfRule type="cellIs" dxfId="15" priority="7" operator="equal">
      <formula>"入力不要"</formula>
    </cfRule>
  </conditionalFormatting>
  <conditionalFormatting sqref="H6:H16">
    <cfRule type="cellIs" dxfId="14" priority="6" operator="equal">
      <formula>0</formula>
    </cfRule>
  </conditionalFormatting>
  <conditionalFormatting sqref="J6:J16">
    <cfRule type="cellIs" dxfId="13" priority="5" operator="equal">
      <formula>"入力不要"</formula>
    </cfRule>
  </conditionalFormatting>
  <conditionalFormatting sqref="J6:J16">
    <cfRule type="cellIs" dxfId="12" priority="4" operator="equal">
      <formula>0</formula>
    </cfRule>
  </conditionalFormatting>
  <conditionalFormatting sqref="U6:U16">
    <cfRule type="containsText" dxfId="11" priority="3" operator="containsText" text="入力不要">
      <formula>NOT(ISERROR(SEARCH("入力不要",U6)))</formula>
    </cfRule>
  </conditionalFormatting>
  <conditionalFormatting sqref="U6">
    <cfRule type="cellIs" dxfId="10" priority="2" operator="equal">
      <formula>0</formula>
    </cfRule>
  </conditionalFormatting>
  <conditionalFormatting sqref="M6:M16">
    <cfRule type="containsText" dxfId="9" priority="1" operator="containsText" text="入力不要">
      <formula>NOT(ISERROR(SEARCH("入力不要",M6)))</formula>
    </cfRule>
  </conditionalFormatting>
  <dataValidations count="10">
    <dataValidation operator="equal" allowBlank="1" showInputMessage="1" showErrorMessage="1" sqref="L6" xr:uid="{00000000-0002-0000-0300-000000000000}"/>
    <dataValidation type="list" allowBlank="1" showInputMessage="1" prompt="③を記入すると自動表示されます。" sqref="D6 D8 D10 D12 D14" xr:uid="{00000000-0002-0000-0300-000001000000}">
      <formula1>#REF!</formula1>
    </dataValidation>
    <dataValidation type="textLength" operator="equal" allowBlank="1" showInputMessage="1" showErrorMessage="1" sqref="K6:K16 L7:L16" xr:uid="{00000000-0002-0000-0300-000002000000}">
      <formula1>7</formula1>
    </dataValidation>
    <dataValidation type="list" allowBlank="1" showInputMessage="1" showErrorMessage="1" sqref="J6:J16" xr:uid="{00000000-0002-0000-0300-000003000000}">
      <formula1>在職・役職期間リスト</formula1>
    </dataValidation>
    <dataValidation type="list" allowBlank="1" showInputMessage="1" showErrorMessage="1" prompt="③を記入すると自動表示されます。" sqref="D7 D15:D16 D9 D11 D13" xr:uid="{00000000-0002-0000-0300-000004000000}">
      <formula1>#REF!</formula1>
    </dataValidation>
    <dataValidation type="list" allowBlank="1" showInputMessage="1" showErrorMessage="1" sqref="F6:F16" xr:uid="{00000000-0002-0000-0300-000005000000}">
      <formula1>職名</formula1>
    </dataValidation>
    <dataValidation allowBlank="1" showInputMessage="1" showErrorMessage="1" prompt="②を入力すると自動表示されます。" sqref="E6:E16" xr:uid="{00000000-0002-0000-0300-000006000000}"/>
    <dataValidation allowBlank="1" showInputMessage="1" showErrorMessage="1" prompt="①を記入すると自動表示されます。_x000a_" sqref="B6:B16" xr:uid="{00000000-0002-0000-0300-000007000000}"/>
    <dataValidation allowBlank="1" showInputMessage="1" showErrorMessage="1" prompt="氏と名の間は1字空ける。_x000a_○○　○○" sqref="G6:G16" xr:uid="{00000000-0002-0000-0300-000008000000}"/>
    <dataValidation imeMode="on" allowBlank="1" showInputMessage="1" showErrorMessage="1" sqref="G5 G2:H3 I2:I5 J2:J3 J5" xr:uid="{00000000-0002-0000-0300-000009000000}"/>
  </dataValidations>
  <hyperlinks>
    <hyperlink ref="O5" location="入力例!A1" display="入力例シートへ" xr:uid="{00000000-0004-0000-0300-000000000000}"/>
    <hyperlink ref="C5" location="目次!A1" display="目次シートへ" xr:uid="{00000000-0004-0000-0300-000001000000}"/>
    <hyperlink ref="U5" location="入力例!A1" display="入力例シートへ" xr:uid="{00000000-0004-0000-0300-000002000000}"/>
    <hyperlink ref="M5" location="入力例!A1" display="入力例シートへ" xr:uid="{00000000-0004-0000-0300-000003000000}"/>
    <hyperlink ref="P1" location="入力枠!A1" display="※入力枠へ戻る" xr:uid="{00000000-0004-0000-0300-000004000000}"/>
  </hyperlinks>
  <pageMargins left="0.23622047244094491" right="0.23622047244094491" top="0.74803149606299213" bottom="0.74803149606299213" header="0.31496062992125984" footer="0.31496062992125984"/>
  <pageSetup paperSize="8" scale="51" fitToHeight="0" orientation="landscape" r:id="rId1"/>
  <headerFooter alignWithMargins="0"/>
  <drawing r:id="rId2"/>
  <extLst>
    <ext xmlns:x14="http://schemas.microsoft.com/office/spreadsheetml/2009/9/main" uri="{CCE6A557-97BC-4b89-ADB6-D9C93CAAB3DF}">
      <x14:dataValidations xmlns:xm="http://schemas.microsoft.com/office/excel/2006/main" count="8">
        <x14:dataValidation type="list" allowBlank="1" showInputMessage="1" xr:uid="{00000000-0002-0000-0300-00000A000000}">
          <x14:formula1>
            <xm:f>リスト!$G$3:$G$7</xm:f>
          </x14:formula1>
          <xm:sqref>T6</xm:sqref>
        </x14:dataValidation>
        <x14:dataValidation type="list" operator="equal" allowBlank="1" showInputMessage="1" showErrorMessage="1" xr:uid="{00000000-0002-0000-0300-00000B000000}">
          <x14:formula1>
            <xm:f>リスト!$E$3:$E$4</xm:f>
          </x14:formula1>
          <xm:sqref>M6:N16</xm:sqref>
        </x14:dataValidation>
        <x14:dataValidation type="list" allowBlank="1" showInputMessage="1" showErrorMessage="1" xr:uid="{00000000-0002-0000-0300-00000C000000}">
          <x14:formula1>
            <xm:f>リスト!$F$3:$F$8</xm:f>
          </x14:formula1>
          <xm:sqref>O6:P16</xm:sqref>
        </x14:dataValidation>
        <x14:dataValidation type="list" allowBlank="1" showInputMessage="1" showErrorMessage="1" xr:uid="{00000000-0002-0000-0300-00000D000000}">
          <x14:formula1>
            <xm:f>リスト!$G$3:$G$7</xm:f>
          </x14:formula1>
          <xm:sqref>T7:T16 Q6:S16</xm:sqref>
        </x14:dataValidation>
        <x14:dataValidation type="list" allowBlank="1" showInputMessage="1" showErrorMessage="1" xr:uid="{00000000-0002-0000-0300-00000E000000}">
          <x14:formula1>
            <xm:f>リスト!$C$3:$C$22</xm:f>
          </x14:formula1>
          <xm:sqref>I6:I16</xm:sqref>
        </x14:dataValidation>
        <x14:dataValidation type="list" allowBlank="1" showInputMessage="1" showErrorMessage="1" xr:uid="{00000000-0002-0000-0300-00000F000000}">
          <x14:formula1>
            <xm:f>リスト!$B$3:$B$14</xm:f>
          </x14:formula1>
          <xm:sqref>H6:H16</xm:sqref>
        </x14:dataValidation>
        <x14:dataValidation type="list" allowBlank="1" showInputMessage="1" showErrorMessage="1" xr:uid="{00000000-0002-0000-0300-000010000000}">
          <x14:formula1>
            <xm:f>リスト!$G$3:$G$6</xm:f>
          </x14:formula1>
          <xm:sqref>Q17:T1048576</xm:sqref>
        </x14:dataValidation>
        <x14:dataValidation type="list" allowBlank="1" showInputMessage="1" showErrorMessage="1" xr:uid="{00000000-0002-0000-0300-000011000000}">
          <x14:formula1>
            <xm:f>リスト!$F$3:$F$7</xm:f>
          </x14:formula1>
          <xm:sqref>O17:P1048576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M49"/>
  <sheetViews>
    <sheetView showGridLines="0" view="pageBreakPreview" zoomScale="115" zoomScaleNormal="90" zoomScaleSheetLayoutView="115" zoomScalePageLayoutView="90" workbookViewId="0">
      <selection sqref="A1:I1"/>
    </sheetView>
  </sheetViews>
  <sheetFormatPr defaultColWidth="7.625" defaultRowHeight="33.75" customHeight="1" x14ac:dyDescent="0.15"/>
  <cols>
    <col min="1" max="1" width="2.875" style="75" customWidth="1"/>
    <col min="2" max="2" width="2.875" style="175" customWidth="1"/>
    <col min="3" max="3" width="21.375" style="74" customWidth="1"/>
    <col min="4" max="4" width="3.125" style="175" customWidth="1"/>
    <col min="5" max="5" width="2.875" style="175" customWidth="1"/>
    <col min="6" max="6" width="3" style="175" customWidth="1"/>
    <col min="7" max="7" width="2.25" style="175" customWidth="1"/>
    <col min="8" max="8" width="33.125" style="76" customWidth="1"/>
    <col min="9" max="9" width="43.375" style="77" customWidth="1"/>
    <col min="10" max="10" width="3" style="74" customWidth="1"/>
    <col min="11" max="11" width="1.25" style="74" customWidth="1"/>
    <col min="12" max="13" width="18.625" style="74" customWidth="1"/>
    <col min="14" max="16384" width="7.625" style="74"/>
  </cols>
  <sheetData>
    <row r="1" spans="1:11" s="80" customFormat="1" ht="36.75" customHeight="1" x14ac:dyDescent="0.15">
      <c r="A1" s="316" t="s">
        <v>282</v>
      </c>
      <c r="B1" s="317"/>
      <c r="C1" s="317"/>
      <c r="D1" s="317"/>
      <c r="E1" s="317"/>
      <c r="F1" s="317"/>
      <c r="G1" s="317"/>
      <c r="H1" s="317"/>
      <c r="I1" s="317"/>
    </row>
    <row r="2" spans="1:11" s="80" customFormat="1" ht="15.75" customHeight="1" x14ac:dyDescent="0.15">
      <c r="A2" s="81"/>
      <c r="B2" s="82" t="s">
        <v>113</v>
      </c>
      <c r="C2" s="82"/>
      <c r="D2" s="82"/>
      <c r="E2" s="82"/>
      <c r="F2" s="82"/>
      <c r="G2" s="82"/>
      <c r="H2" s="82"/>
      <c r="I2" s="82"/>
    </row>
    <row r="3" spans="1:11" s="80" customFormat="1" ht="16.5" customHeight="1" x14ac:dyDescent="0.15">
      <c r="A3" s="81"/>
      <c r="B3" s="82" t="s">
        <v>152</v>
      </c>
      <c r="C3" s="82"/>
      <c r="D3" s="82"/>
      <c r="E3" s="82"/>
      <c r="F3" s="82"/>
      <c r="G3" s="82"/>
      <c r="H3" s="82"/>
      <c r="I3" s="82"/>
    </row>
    <row r="4" spans="1:11" s="80" customFormat="1" ht="16.5" customHeight="1" x14ac:dyDescent="0.15">
      <c r="A4" s="81"/>
      <c r="B4" s="82" t="s">
        <v>114</v>
      </c>
      <c r="C4" s="82"/>
      <c r="D4" s="82"/>
      <c r="E4" s="82"/>
      <c r="F4" s="82"/>
      <c r="G4" s="82"/>
      <c r="H4" s="82"/>
      <c r="I4" s="82"/>
    </row>
    <row r="5" spans="1:11" s="80" customFormat="1" ht="16.5" customHeight="1" x14ac:dyDescent="0.15">
      <c r="A5" s="81"/>
      <c r="B5" s="82" t="s">
        <v>115</v>
      </c>
      <c r="C5" s="82"/>
      <c r="D5" s="82"/>
      <c r="E5" s="82"/>
      <c r="F5" s="82"/>
      <c r="G5" s="82"/>
      <c r="H5" s="82"/>
      <c r="I5" s="82"/>
    </row>
    <row r="6" spans="1:11" s="80" customFormat="1" ht="8.25" customHeight="1" x14ac:dyDescent="0.15">
      <c r="A6" s="83"/>
      <c r="B6" s="108"/>
      <c r="C6" s="108"/>
      <c r="D6" s="108"/>
      <c r="E6" s="108"/>
      <c r="F6" s="108"/>
      <c r="G6" s="108"/>
      <c r="H6" s="108"/>
      <c r="I6" s="108"/>
    </row>
    <row r="7" spans="1:11" s="85" customFormat="1" ht="32.25" customHeight="1" x14ac:dyDescent="0.15">
      <c r="A7" s="279" t="s">
        <v>116</v>
      </c>
      <c r="B7" s="281" t="s">
        <v>117</v>
      </c>
      <c r="C7" s="283" t="s">
        <v>158</v>
      </c>
      <c r="D7" s="285" t="s">
        <v>118</v>
      </c>
      <c r="E7" s="283" t="s">
        <v>119</v>
      </c>
      <c r="F7" s="273"/>
      <c r="G7" s="98"/>
      <c r="H7" s="275" t="s">
        <v>120</v>
      </c>
      <c r="I7" s="275"/>
      <c r="J7" s="84"/>
    </row>
    <row r="8" spans="1:11" s="85" customFormat="1" ht="45" customHeight="1" x14ac:dyDescent="0.15">
      <c r="A8" s="280"/>
      <c r="B8" s="282"/>
      <c r="C8" s="284"/>
      <c r="D8" s="286"/>
      <c r="E8" s="284"/>
      <c r="F8" s="274"/>
      <c r="G8" s="99"/>
      <c r="H8" s="318" t="s">
        <v>249</v>
      </c>
      <c r="I8" s="318"/>
      <c r="J8" s="319"/>
    </row>
    <row r="9" spans="1:11" s="85" customFormat="1" ht="198.75" customHeight="1" x14ac:dyDescent="0.15">
      <c r="A9" s="301"/>
      <c r="B9" s="304">
        <v>17</v>
      </c>
      <c r="C9" s="307" t="s">
        <v>250</v>
      </c>
      <c r="D9" s="310" t="s">
        <v>162</v>
      </c>
      <c r="E9" s="313"/>
      <c r="F9" s="292" t="s">
        <v>162</v>
      </c>
      <c r="G9" s="287" t="s">
        <v>285</v>
      </c>
      <c r="H9" s="288"/>
      <c r="I9" s="288"/>
      <c r="J9" s="289"/>
    </row>
    <row r="10" spans="1:11" ht="26.25" customHeight="1" x14ac:dyDescent="0.15">
      <c r="A10" s="302"/>
      <c r="B10" s="305"/>
      <c r="C10" s="308"/>
      <c r="D10" s="311"/>
      <c r="E10" s="314"/>
      <c r="F10" s="293"/>
      <c r="G10" s="180"/>
      <c r="H10" s="109" t="s">
        <v>121</v>
      </c>
      <c r="I10" s="109" t="s">
        <v>122</v>
      </c>
      <c r="J10" s="180"/>
      <c r="K10" s="87"/>
    </row>
    <row r="11" spans="1:11" ht="34.5" customHeight="1" x14ac:dyDescent="0.15">
      <c r="A11" s="302"/>
      <c r="B11" s="305"/>
      <c r="C11" s="308"/>
      <c r="D11" s="311"/>
      <c r="E11" s="314"/>
      <c r="F11" s="293"/>
      <c r="G11" s="180"/>
      <c r="H11" s="110" t="s">
        <v>251</v>
      </c>
      <c r="I11" s="110" t="s">
        <v>153</v>
      </c>
      <c r="J11" s="180"/>
      <c r="K11" s="87"/>
    </row>
    <row r="12" spans="1:11" ht="34.5" customHeight="1" x14ac:dyDescent="0.15">
      <c r="A12" s="302"/>
      <c r="B12" s="305"/>
      <c r="C12" s="308"/>
      <c r="D12" s="311"/>
      <c r="E12" s="314"/>
      <c r="F12" s="293"/>
      <c r="G12" s="181"/>
      <c r="H12" s="110" t="s">
        <v>252</v>
      </c>
      <c r="I12" s="110" t="s">
        <v>154</v>
      </c>
      <c r="J12" s="182"/>
      <c r="K12" s="87"/>
    </row>
    <row r="13" spans="1:11" ht="34.5" customHeight="1" x14ac:dyDescent="0.15">
      <c r="A13" s="302"/>
      <c r="B13" s="305"/>
      <c r="C13" s="308"/>
      <c r="D13" s="311"/>
      <c r="E13" s="314"/>
      <c r="F13" s="293"/>
      <c r="G13" s="181"/>
      <c r="H13" s="111" t="s">
        <v>253</v>
      </c>
      <c r="I13" s="110" t="s">
        <v>155</v>
      </c>
      <c r="J13" s="182"/>
      <c r="K13" s="87"/>
    </row>
    <row r="14" spans="1:11" ht="42.75" customHeight="1" x14ac:dyDescent="0.15">
      <c r="A14" s="302"/>
      <c r="B14" s="305"/>
      <c r="C14" s="308"/>
      <c r="D14" s="311"/>
      <c r="E14" s="314"/>
      <c r="F14" s="293"/>
      <c r="G14" s="181"/>
      <c r="H14" s="111" t="s">
        <v>254</v>
      </c>
      <c r="I14" s="111" t="s">
        <v>156</v>
      </c>
      <c r="J14" s="182"/>
      <c r="K14" s="87"/>
    </row>
    <row r="15" spans="1:11" s="85" customFormat="1" ht="116.25" customHeight="1" x14ac:dyDescent="0.15">
      <c r="A15" s="303"/>
      <c r="B15" s="306"/>
      <c r="C15" s="309"/>
      <c r="D15" s="312"/>
      <c r="E15" s="315"/>
      <c r="F15" s="294"/>
      <c r="G15" s="183"/>
      <c r="H15" s="290" t="s">
        <v>255</v>
      </c>
      <c r="I15" s="290"/>
      <c r="J15" s="291"/>
    </row>
    <row r="16" spans="1:11" s="85" customFormat="1" ht="32.25" customHeight="1" x14ac:dyDescent="0.15">
      <c r="A16" s="279" t="s">
        <v>116</v>
      </c>
      <c r="B16" s="281" t="s">
        <v>117</v>
      </c>
      <c r="C16" s="283" t="s">
        <v>158</v>
      </c>
      <c r="D16" s="285" t="s">
        <v>118</v>
      </c>
      <c r="E16" s="283" t="s">
        <v>119</v>
      </c>
      <c r="F16" s="273"/>
      <c r="G16" s="98"/>
      <c r="H16" s="275" t="s">
        <v>120</v>
      </c>
      <c r="I16" s="275"/>
      <c r="J16" s="84"/>
    </row>
    <row r="17" spans="1:11" s="85" customFormat="1" ht="45" customHeight="1" x14ac:dyDescent="0.15">
      <c r="A17" s="280"/>
      <c r="B17" s="282"/>
      <c r="C17" s="284"/>
      <c r="D17" s="286"/>
      <c r="E17" s="284"/>
      <c r="F17" s="274"/>
      <c r="G17" s="184"/>
      <c r="H17" s="276"/>
      <c r="I17" s="276"/>
      <c r="J17" s="185"/>
    </row>
    <row r="18" spans="1:11" ht="180.75" customHeight="1" x14ac:dyDescent="0.15">
      <c r="A18" s="249" t="s">
        <v>256</v>
      </c>
      <c r="B18" s="177" t="s">
        <v>175</v>
      </c>
      <c r="C18" s="178" t="s">
        <v>257</v>
      </c>
      <c r="D18" s="179" t="s">
        <v>161</v>
      </c>
      <c r="E18" s="86"/>
      <c r="F18" s="176" t="s">
        <v>161</v>
      </c>
      <c r="G18" s="240" t="s">
        <v>286</v>
      </c>
      <c r="H18" s="241"/>
      <c r="I18" s="241"/>
      <c r="J18" s="242"/>
      <c r="K18" s="87"/>
    </row>
    <row r="19" spans="1:11" ht="38.1" customHeight="1" x14ac:dyDescent="0.15">
      <c r="A19" s="277"/>
      <c r="B19" s="252" t="s">
        <v>177</v>
      </c>
      <c r="C19" s="255" t="s">
        <v>258</v>
      </c>
      <c r="D19" s="258" t="s">
        <v>161</v>
      </c>
      <c r="E19" s="258"/>
      <c r="F19" s="265" t="s">
        <v>161</v>
      </c>
      <c r="G19" s="243"/>
      <c r="H19" s="241"/>
      <c r="I19" s="241"/>
      <c r="J19" s="242"/>
      <c r="K19" s="87"/>
    </row>
    <row r="20" spans="1:11" ht="84" customHeight="1" x14ac:dyDescent="0.15">
      <c r="A20" s="277"/>
      <c r="B20" s="253"/>
      <c r="C20" s="256"/>
      <c r="D20" s="259"/>
      <c r="E20" s="259"/>
      <c r="F20" s="266"/>
      <c r="G20" s="243"/>
      <c r="H20" s="241"/>
      <c r="I20" s="241"/>
      <c r="J20" s="242"/>
      <c r="K20" s="87"/>
    </row>
    <row r="21" spans="1:11" ht="26.25" customHeight="1" x14ac:dyDescent="0.15">
      <c r="A21" s="277"/>
      <c r="B21" s="253"/>
      <c r="C21" s="256"/>
      <c r="D21" s="259"/>
      <c r="E21" s="259"/>
      <c r="F21" s="266"/>
      <c r="G21" s="100"/>
      <c r="H21" s="109" t="s">
        <v>121</v>
      </c>
      <c r="I21" s="109" t="s">
        <v>122</v>
      </c>
      <c r="J21" s="92"/>
      <c r="K21" s="87"/>
    </row>
    <row r="22" spans="1:11" ht="34.5" customHeight="1" x14ac:dyDescent="0.15">
      <c r="A22" s="277"/>
      <c r="B22" s="253"/>
      <c r="C22" s="256"/>
      <c r="D22" s="259"/>
      <c r="E22" s="259"/>
      <c r="F22" s="266"/>
      <c r="G22" s="100"/>
      <c r="H22" s="110" t="s">
        <v>251</v>
      </c>
      <c r="I22" s="110" t="s">
        <v>153</v>
      </c>
      <c r="J22" s="92"/>
      <c r="K22" s="87"/>
    </row>
    <row r="23" spans="1:11" ht="34.5" customHeight="1" x14ac:dyDescent="0.15">
      <c r="A23" s="277"/>
      <c r="B23" s="253"/>
      <c r="C23" s="256"/>
      <c r="D23" s="259"/>
      <c r="E23" s="259"/>
      <c r="F23" s="266"/>
      <c r="G23" s="101"/>
      <c r="H23" s="110" t="s">
        <v>252</v>
      </c>
      <c r="I23" s="110" t="s">
        <v>154</v>
      </c>
      <c r="J23" s="102"/>
      <c r="K23" s="87"/>
    </row>
    <row r="24" spans="1:11" ht="34.5" customHeight="1" x14ac:dyDescent="0.15">
      <c r="A24" s="277"/>
      <c r="B24" s="254"/>
      <c r="C24" s="257"/>
      <c r="D24" s="260"/>
      <c r="E24" s="260"/>
      <c r="F24" s="267"/>
      <c r="G24" s="101"/>
      <c r="H24" s="111" t="s">
        <v>253</v>
      </c>
      <c r="I24" s="110" t="s">
        <v>155</v>
      </c>
      <c r="J24" s="102"/>
      <c r="K24" s="87"/>
    </row>
    <row r="25" spans="1:11" ht="42.75" customHeight="1" x14ac:dyDescent="0.15">
      <c r="A25" s="277"/>
      <c r="B25" s="252" t="s">
        <v>259</v>
      </c>
      <c r="C25" s="255" t="s">
        <v>260</v>
      </c>
      <c r="D25" s="258" t="s">
        <v>161</v>
      </c>
      <c r="E25" s="258"/>
      <c r="F25" s="265" t="s">
        <v>162</v>
      </c>
      <c r="G25" s="101"/>
      <c r="H25" s="111" t="s">
        <v>254</v>
      </c>
      <c r="I25" s="111" t="s">
        <v>156</v>
      </c>
      <c r="J25" s="102"/>
      <c r="K25" s="87"/>
    </row>
    <row r="26" spans="1:11" ht="31.5" customHeight="1" x14ac:dyDescent="0.15">
      <c r="A26" s="277"/>
      <c r="B26" s="253"/>
      <c r="C26" s="256"/>
      <c r="D26" s="259"/>
      <c r="E26" s="259"/>
      <c r="F26" s="266"/>
      <c r="G26" s="101"/>
      <c r="H26" s="111" t="s">
        <v>160</v>
      </c>
      <c r="I26" s="111" t="s">
        <v>157</v>
      </c>
      <c r="J26" s="102"/>
      <c r="K26" s="87"/>
    </row>
    <row r="27" spans="1:11" ht="6" customHeight="1" x14ac:dyDescent="0.15">
      <c r="A27" s="277"/>
      <c r="B27" s="253"/>
      <c r="C27" s="256"/>
      <c r="D27" s="259"/>
      <c r="E27" s="259"/>
      <c r="F27" s="266"/>
      <c r="G27" s="101"/>
      <c r="H27" s="112"/>
      <c r="I27" s="112"/>
      <c r="J27" s="102"/>
      <c r="K27" s="87"/>
    </row>
    <row r="28" spans="1:11" ht="108" customHeight="1" x14ac:dyDescent="0.15">
      <c r="A28" s="277"/>
      <c r="B28" s="254"/>
      <c r="C28" s="257"/>
      <c r="D28" s="260"/>
      <c r="E28" s="260"/>
      <c r="F28" s="267"/>
      <c r="G28" s="295" t="s">
        <v>261</v>
      </c>
      <c r="H28" s="296"/>
      <c r="I28" s="296"/>
      <c r="J28" s="297"/>
    </row>
    <row r="29" spans="1:11" ht="229.5" customHeight="1" x14ac:dyDescent="0.15">
      <c r="A29" s="278"/>
      <c r="B29" s="88" t="s">
        <v>262</v>
      </c>
      <c r="C29" s="103" t="s">
        <v>263</v>
      </c>
      <c r="D29" s="89" t="s">
        <v>161</v>
      </c>
      <c r="E29" s="90"/>
      <c r="F29" s="91" t="s">
        <v>162</v>
      </c>
      <c r="G29" s="298"/>
      <c r="H29" s="299"/>
      <c r="I29" s="299"/>
      <c r="J29" s="300"/>
    </row>
    <row r="30" spans="1:11" s="85" customFormat="1" ht="32.25" customHeight="1" x14ac:dyDescent="0.15">
      <c r="A30" s="279" t="s">
        <v>116</v>
      </c>
      <c r="B30" s="281" t="s">
        <v>117</v>
      </c>
      <c r="C30" s="283" t="s">
        <v>158</v>
      </c>
      <c r="D30" s="285" t="s">
        <v>118</v>
      </c>
      <c r="E30" s="283" t="s">
        <v>119</v>
      </c>
      <c r="F30" s="273"/>
      <c r="G30" s="98"/>
      <c r="H30" s="275" t="s">
        <v>120</v>
      </c>
      <c r="I30" s="275"/>
      <c r="J30" s="84"/>
    </row>
    <row r="31" spans="1:11" s="85" customFormat="1" ht="45" customHeight="1" x14ac:dyDescent="0.15">
      <c r="A31" s="280"/>
      <c r="B31" s="282"/>
      <c r="C31" s="284"/>
      <c r="D31" s="286"/>
      <c r="E31" s="284"/>
      <c r="F31" s="274"/>
      <c r="G31" s="184"/>
      <c r="H31" s="276"/>
      <c r="I31" s="276"/>
      <c r="J31" s="186"/>
    </row>
    <row r="32" spans="1:11" ht="5.0999999999999996" customHeight="1" x14ac:dyDescent="0.15">
      <c r="A32" s="249" t="s">
        <v>174</v>
      </c>
      <c r="B32" s="252" t="s">
        <v>176</v>
      </c>
      <c r="C32" s="255" t="s">
        <v>264</v>
      </c>
      <c r="D32" s="258" t="s">
        <v>161</v>
      </c>
      <c r="E32" s="258"/>
      <c r="F32" s="265" t="s">
        <v>161</v>
      </c>
      <c r="G32" s="115"/>
      <c r="H32" s="116"/>
      <c r="I32" s="116"/>
      <c r="J32" s="117"/>
    </row>
    <row r="33" spans="1:13" ht="75" customHeight="1" x14ac:dyDescent="0.15">
      <c r="A33" s="250"/>
      <c r="B33" s="253"/>
      <c r="C33" s="256"/>
      <c r="D33" s="259"/>
      <c r="E33" s="259"/>
      <c r="F33" s="266"/>
      <c r="G33" s="240" t="s">
        <v>287</v>
      </c>
      <c r="H33" s="241"/>
      <c r="I33" s="241"/>
      <c r="J33" s="242"/>
      <c r="K33" s="93"/>
      <c r="L33" s="247"/>
      <c r="M33" s="247"/>
    </row>
    <row r="34" spans="1:13" ht="52.5" customHeight="1" x14ac:dyDescent="0.15">
      <c r="A34" s="250"/>
      <c r="B34" s="253"/>
      <c r="C34" s="256"/>
      <c r="D34" s="259"/>
      <c r="E34" s="259"/>
      <c r="F34" s="266"/>
      <c r="G34" s="243"/>
      <c r="H34" s="241"/>
      <c r="I34" s="241"/>
      <c r="J34" s="242"/>
      <c r="K34" s="93"/>
      <c r="L34" s="247"/>
      <c r="M34" s="247"/>
    </row>
    <row r="35" spans="1:13" ht="81.75" customHeight="1" x14ac:dyDescent="0.15">
      <c r="A35" s="250"/>
      <c r="B35" s="254"/>
      <c r="C35" s="257"/>
      <c r="D35" s="260"/>
      <c r="E35" s="260"/>
      <c r="F35" s="267"/>
      <c r="G35" s="243"/>
      <c r="H35" s="241"/>
      <c r="I35" s="241"/>
      <c r="J35" s="242"/>
      <c r="K35" s="93"/>
      <c r="L35" s="248"/>
      <c r="M35" s="248"/>
    </row>
    <row r="36" spans="1:13" ht="109.5" customHeight="1" x14ac:dyDescent="0.15">
      <c r="A36" s="250"/>
      <c r="B36" s="252" t="s">
        <v>265</v>
      </c>
      <c r="C36" s="255" t="s">
        <v>266</v>
      </c>
      <c r="D36" s="261" t="s">
        <v>161</v>
      </c>
      <c r="E36" s="261"/>
      <c r="F36" s="270" t="s">
        <v>161</v>
      </c>
      <c r="G36" s="243"/>
      <c r="H36" s="241"/>
      <c r="I36" s="241"/>
      <c r="J36" s="242"/>
      <c r="K36" s="93"/>
      <c r="L36" s="248"/>
      <c r="M36" s="248"/>
    </row>
    <row r="37" spans="1:13" ht="22.5" customHeight="1" x14ac:dyDescent="0.15">
      <c r="A37" s="250"/>
      <c r="B37" s="253"/>
      <c r="C37" s="256"/>
      <c r="D37" s="262"/>
      <c r="E37" s="262"/>
      <c r="F37" s="271"/>
      <c r="G37" s="104"/>
      <c r="H37" s="109" t="s">
        <v>121</v>
      </c>
      <c r="I37" s="109" t="s">
        <v>122</v>
      </c>
      <c r="J37" s="105"/>
      <c r="K37" s="93"/>
      <c r="L37" s="248"/>
      <c r="M37" s="248"/>
    </row>
    <row r="38" spans="1:13" ht="33" customHeight="1" x14ac:dyDescent="0.15">
      <c r="A38" s="250"/>
      <c r="B38" s="253"/>
      <c r="C38" s="256"/>
      <c r="D38" s="262"/>
      <c r="E38" s="262"/>
      <c r="F38" s="271"/>
      <c r="G38" s="104"/>
      <c r="H38" s="110" t="s">
        <v>251</v>
      </c>
      <c r="I38" s="110" t="s">
        <v>153</v>
      </c>
      <c r="J38" s="105"/>
      <c r="K38" s="93"/>
      <c r="L38" s="248"/>
      <c r="M38" s="248"/>
    </row>
    <row r="39" spans="1:13" ht="33" customHeight="1" x14ac:dyDescent="0.15">
      <c r="A39" s="250"/>
      <c r="B39" s="254"/>
      <c r="C39" s="256"/>
      <c r="D39" s="262"/>
      <c r="E39" s="262"/>
      <c r="F39" s="271"/>
      <c r="G39" s="104"/>
      <c r="H39" s="110" t="s">
        <v>252</v>
      </c>
      <c r="I39" s="110" t="s">
        <v>154</v>
      </c>
      <c r="J39" s="105"/>
      <c r="K39" s="93"/>
      <c r="L39" s="239"/>
      <c r="M39" s="239"/>
    </row>
    <row r="40" spans="1:13" ht="33" customHeight="1" x14ac:dyDescent="0.15">
      <c r="A40" s="250"/>
      <c r="B40" s="252" t="s">
        <v>267</v>
      </c>
      <c r="C40" s="255" t="s">
        <v>268</v>
      </c>
      <c r="D40" s="261" t="s">
        <v>161</v>
      </c>
      <c r="E40" s="264"/>
      <c r="F40" s="270" t="s">
        <v>161</v>
      </c>
      <c r="G40" s="101"/>
      <c r="H40" s="111" t="s">
        <v>253</v>
      </c>
      <c r="I40" s="110" t="s">
        <v>155</v>
      </c>
      <c r="J40" s="106"/>
      <c r="K40" s="93"/>
      <c r="L40" s="239"/>
      <c r="M40" s="239"/>
    </row>
    <row r="41" spans="1:13" ht="48.75" customHeight="1" x14ac:dyDescent="0.15">
      <c r="A41" s="250"/>
      <c r="B41" s="253"/>
      <c r="C41" s="256"/>
      <c r="D41" s="262"/>
      <c r="E41" s="262"/>
      <c r="F41" s="271"/>
      <c r="G41" s="104"/>
      <c r="H41" s="111" t="s">
        <v>254</v>
      </c>
      <c r="I41" s="111" t="s">
        <v>133</v>
      </c>
      <c r="J41" s="106"/>
      <c r="L41" s="239"/>
      <c r="M41" s="239"/>
    </row>
    <row r="42" spans="1:13" ht="20.25" customHeight="1" x14ac:dyDescent="0.15">
      <c r="A42" s="250"/>
      <c r="B42" s="253"/>
      <c r="C42" s="256"/>
      <c r="D42" s="262"/>
      <c r="E42" s="262"/>
      <c r="F42" s="271"/>
      <c r="G42" s="104"/>
      <c r="H42" s="111" t="s">
        <v>160</v>
      </c>
      <c r="I42" s="111" t="s">
        <v>163</v>
      </c>
      <c r="J42" s="106"/>
      <c r="L42" s="239"/>
      <c r="M42" s="239"/>
    </row>
    <row r="43" spans="1:13" ht="2.25" customHeight="1" x14ac:dyDescent="0.15">
      <c r="A43" s="250"/>
      <c r="B43" s="253"/>
      <c r="C43" s="256"/>
      <c r="D43" s="262"/>
      <c r="E43" s="262"/>
      <c r="F43" s="271"/>
      <c r="G43" s="104"/>
      <c r="H43" s="113"/>
      <c r="I43" s="113"/>
      <c r="J43" s="106"/>
      <c r="L43" s="239"/>
      <c r="M43" s="239"/>
    </row>
    <row r="44" spans="1:13" ht="7.5" customHeight="1" x14ac:dyDescent="0.15">
      <c r="A44" s="250"/>
      <c r="B44" s="253"/>
      <c r="C44" s="256"/>
      <c r="D44" s="262"/>
      <c r="E44" s="262"/>
      <c r="F44" s="271"/>
      <c r="G44" s="240" t="s">
        <v>280</v>
      </c>
      <c r="H44" s="241"/>
      <c r="I44" s="241"/>
      <c r="J44" s="242"/>
      <c r="L44" s="239"/>
      <c r="M44" s="239"/>
    </row>
    <row r="45" spans="1:13" ht="54" customHeight="1" x14ac:dyDescent="0.15">
      <c r="A45" s="250"/>
      <c r="B45" s="254"/>
      <c r="C45" s="257"/>
      <c r="D45" s="263"/>
      <c r="E45" s="263"/>
      <c r="F45" s="272"/>
      <c r="G45" s="243"/>
      <c r="H45" s="241"/>
      <c r="I45" s="241"/>
      <c r="J45" s="242"/>
      <c r="L45" s="239"/>
      <c r="M45" s="239"/>
    </row>
    <row r="46" spans="1:13" ht="47.25" customHeight="1" x14ac:dyDescent="0.15">
      <c r="A46" s="250"/>
      <c r="B46" s="252" t="s">
        <v>269</v>
      </c>
      <c r="C46" s="255" t="s">
        <v>270</v>
      </c>
      <c r="D46" s="261" t="s">
        <v>161</v>
      </c>
      <c r="E46" s="264"/>
      <c r="F46" s="270" t="s">
        <v>161</v>
      </c>
      <c r="G46" s="243"/>
      <c r="H46" s="241"/>
      <c r="I46" s="241"/>
      <c r="J46" s="242"/>
      <c r="L46" s="239"/>
      <c r="M46" s="239"/>
    </row>
    <row r="47" spans="1:13" ht="60" customHeight="1" x14ac:dyDescent="0.15">
      <c r="A47" s="250"/>
      <c r="B47" s="268"/>
      <c r="C47" s="256"/>
      <c r="D47" s="262"/>
      <c r="E47" s="262"/>
      <c r="F47" s="271"/>
      <c r="G47" s="243"/>
      <c r="H47" s="241"/>
      <c r="I47" s="241"/>
      <c r="J47" s="242"/>
      <c r="L47" s="239"/>
      <c r="M47" s="239"/>
    </row>
    <row r="48" spans="1:13" ht="168" customHeight="1" x14ac:dyDescent="0.15">
      <c r="A48" s="251"/>
      <c r="B48" s="269"/>
      <c r="C48" s="257"/>
      <c r="D48" s="263"/>
      <c r="E48" s="263"/>
      <c r="F48" s="272"/>
      <c r="G48" s="244"/>
      <c r="H48" s="245"/>
      <c r="I48" s="245"/>
      <c r="J48" s="246"/>
      <c r="L48" s="239"/>
      <c r="M48" s="239"/>
    </row>
    <row r="49" spans="1:1" ht="17.25" customHeight="1" x14ac:dyDescent="0.15">
      <c r="A49" s="94"/>
    </row>
  </sheetData>
  <sheetProtection algorithmName="SHA-512" hashValue="KsYRAaPhBdKHoiEf583rUADeCNr/KdiNWms5H+RpTQfKgPDkxTZV3TgzZ6fOAQF/LVUdiZ3Y27KjBbQsbuidag==" saltValue="eduCDy4smInx9ZnF/uqcdw==" spinCount="100000" sheet="1" objects="1" scenarios="1" selectLockedCells="1" selectUnlockedCells="1"/>
  <mergeCells count="77">
    <mergeCell ref="A1:I1"/>
    <mergeCell ref="A7:A8"/>
    <mergeCell ref="B7:B8"/>
    <mergeCell ref="C7:C8"/>
    <mergeCell ref="D7:D8"/>
    <mergeCell ref="E7:E8"/>
    <mergeCell ref="F7:F8"/>
    <mergeCell ref="H7:I7"/>
    <mergeCell ref="H8:J8"/>
    <mergeCell ref="A9:A15"/>
    <mergeCell ref="B9:B15"/>
    <mergeCell ref="C9:C15"/>
    <mergeCell ref="D9:D15"/>
    <mergeCell ref="E9:E15"/>
    <mergeCell ref="A16:A17"/>
    <mergeCell ref="B16:B17"/>
    <mergeCell ref="C16:C17"/>
    <mergeCell ref="D16:D17"/>
    <mergeCell ref="E16:E17"/>
    <mergeCell ref="D25:D28"/>
    <mergeCell ref="G9:J9"/>
    <mergeCell ref="H15:J15"/>
    <mergeCell ref="F16:F17"/>
    <mergeCell ref="H16:I17"/>
    <mergeCell ref="F9:F15"/>
    <mergeCell ref="E25:E28"/>
    <mergeCell ref="F25:F28"/>
    <mergeCell ref="G28:J29"/>
    <mergeCell ref="F30:F31"/>
    <mergeCell ref="H30:I31"/>
    <mergeCell ref="A18:A29"/>
    <mergeCell ref="G18:J20"/>
    <mergeCell ref="B19:B24"/>
    <mergeCell ref="C19:C24"/>
    <mergeCell ref="D19:D24"/>
    <mergeCell ref="E19:E24"/>
    <mergeCell ref="A30:A31"/>
    <mergeCell ref="B30:B31"/>
    <mergeCell ref="C30:C31"/>
    <mergeCell ref="D30:D31"/>
    <mergeCell ref="E30:E31"/>
    <mergeCell ref="F19:F24"/>
    <mergeCell ref="B25:B28"/>
    <mergeCell ref="C25:C28"/>
    <mergeCell ref="F32:F35"/>
    <mergeCell ref="B46:B48"/>
    <mergeCell ref="C46:C48"/>
    <mergeCell ref="D46:D48"/>
    <mergeCell ref="E46:E48"/>
    <mergeCell ref="F36:F39"/>
    <mergeCell ref="F40:F45"/>
    <mergeCell ref="F46:F48"/>
    <mergeCell ref="A32:A48"/>
    <mergeCell ref="B32:B35"/>
    <mergeCell ref="C32:C35"/>
    <mergeCell ref="D32:D35"/>
    <mergeCell ref="E32:E35"/>
    <mergeCell ref="B36:B39"/>
    <mergeCell ref="C36:C39"/>
    <mergeCell ref="D36:D39"/>
    <mergeCell ref="E36:E39"/>
    <mergeCell ref="B40:B45"/>
    <mergeCell ref="C40:C45"/>
    <mergeCell ref="D40:D45"/>
    <mergeCell ref="E40:E45"/>
    <mergeCell ref="G33:J36"/>
    <mergeCell ref="L33:L34"/>
    <mergeCell ref="M33:M34"/>
    <mergeCell ref="L35:L38"/>
    <mergeCell ref="M35:M38"/>
    <mergeCell ref="L47:L48"/>
    <mergeCell ref="M47:M48"/>
    <mergeCell ref="L39:L44"/>
    <mergeCell ref="M39:M44"/>
    <mergeCell ref="G44:J48"/>
    <mergeCell ref="L45:L46"/>
    <mergeCell ref="M45:M46"/>
  </mergeCells>
  <phoneticPr fontId="1"/>
  <pageMargins left="0.25" right="0.25" top="0.75" bottom="0.75" header="0.3" footer="0.3"/>
  <pageSetup paperSize="9" scale="85" fitToHeight="0" orientation="portrait" r:id="rId1"/>
  <headerFooter alignWithMargins="0">
    <oddHeader>&amp;R【幼稚園，小・中・義務教育学校関係】</oddHeader>
    <oddFooter>&amp;C&amp;"ＭＳ 明朝,標準"&amp;12- &amp;P+60 -</oddFooter>
  </headerFooter>
  <rowBreaks count="2" manualBreakCount="2">
    <brk id="15" max="9" man="1"/>
    <brk id="29"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U315"/>
  <sheetViews>
    <sheetView view="pageBreakPreview" zoomScale="55" zoomScaleNormal="55" zoomScaleSheetLayoutView="55" workbookViewId="0"/>
  </sheetViews>
  <sheetFormatPr defaultColWidth="8.875" defaultRowHeight="13.5" x14ac:dyDescent="0.15"/>
  <cols>
    <col min="1" max="1" width="1.5" style="18" customWidth="1"/>
    <col min="2" max="2" width="11" style="36" customWidth="1"/>
    <col min="3" max="3" width="11.25" style="36" customWidth="1"/>
    <col min="4" max="4" width="27.75" style="37" customWidth="1"/>
    <col min="5" max="5" width="20.875" style="17" customWidth="1"/>
    <col min="6" max="6" width="13.875" style="162" customWidth="1"/>
    <col min="7" max="7" width="14.125" style="162" customWidth="1"/>
    <col min="8" max="8" width="14" style="162" customWidth="1"/>
    <col min="9" max="9" width="14.125" style="162" customWidth="1"/>
    <col min="10" max="10" width="14.5" style="67" customWidth="1"/>
    <col min="11" max="11" width="22" style="162" customWidth="1"/>
    <col min="12" max="12" width="18.625" style="162" customWidth="1"/>
    <col min="13" max="13" width="19.875" style="162" customWidth="1"/>
    <col min="14" max="14" width="18.375" style="162" customWidth="1"/>
    <col min="15" max="15" width="20.25" style="48" customWidth="1"/>
    <col min="16" max="16" width="17.875" style="18" customWidth="1"/>
    <col min="17" max="17" width="18.25" style="18" customWidth="1"/>
    <col min="18" max="18" width="14" style="18" customWidth="1"/>
    <col min="19" max="19" width="17.625" style="18" customWidth="1"/>
    <col min="20" max="20" width="19.5" style="18" customWidth="1"/>
    <col min="21" max="21" width="25.625" style="48" customWidth="1"/>
    <col min="22" max="16384" width="8.875" style="18"/>
  </cols>
  <sheetData>
    <row r="1" spans="2:21" ht="82.15" customHeight="1" thickBot="1" x14ac:dyDescent="0.2">
      <c r="J1" s="66"/>
      <c r="K1" s="33"/>
      <c r="L1" s="33"/>
      <c r="M1" s="33"/>
      <c r="N1" s="33"/>
      <c r="O1" s="33"/>
      <c r="P1" s="33"/>
      <c r="Q1" s="33"/>
      <c r="R1" s="33"/>
      <c r="S1" s="38"/>
      <c r="U1" s="18"/>
    </row>
    <row r="2" spans="2:21" ht="30" customHeight="1" thickTop="1" thickBot="1" x14ac:dyDescent="0.2">
      <c r="B2" s="324" t="s">
        <v>8</v>
      </c>
      <c r="C2" s="325"/>
      <c r="D2" s="39"/>
      <c r="F2" s="189"/>
      <c r="G2" s="189"/>
      <c r="H2" s="189"/>
      <c r="I2" s="189"/>
      <c r="J2" s="189"/>
      <c r="K2" s="189"/>
      <c r="L2" s="189"/>
      <c r="M2" s="189"/>
      <c r="N2" s="189"/>
      <c r="O2" s="189"/>
      <c r="P2" s="189"/>
      <c r="Q2" s="189"/>
      <c r="R2" s="189"/>
      <c r="S2" s="189"/>
      <c r="U2" s="18"/>
    </row>
    <row r="3" spans="2:21" ht="45.6" customHeight="1" thickTop="1" x14ac:dyDescent="0.15">
      <c r="B3" s="40"/>
      <c r="C3" s="40"/>
      <c r="D3" s="46"/>
      <c r="F3" s="189"/>
      <c r="G3" s="189"/>
      <c r="H3" s="189"/>
      <c r="I3" s="189"/>
      <c r="J3" s="189"/>
      <c r="K3" s="189"/>
      <c r="L3" s="189"/>
      <c r="M3" s="189"/>
      <c r="N3" s="189"/>
      <c r="O3" s="189"/>
      <c r="P3" s="189"/>
      <c r="Q3" s="189"/>
      <c r="R3" s="189"/>
      <c r="S3" s="189"/>
      <c r="U3" s="18"/>
    </row>
    <row r="4" spans="2:21" s="19" customFormat="1" ht="56.25" customHeight="1" x14ac:dyDescent="0.15">
      <c r="B4" s="44"/>
      <c r="C4" s="45"/>
      <c r="D4" s="46"/>
      <c r="E4" s="29"/>
      <c r="F4" s="189"/>
      <c r="G4" s="189"/>
      <c r="H4" s="189"/>
      <c r="I4" s="189"/>
      <c r="J4" s="189"/>
      <c r="K4" s="189"/>
      <c r="L4" s="189"/>
      <c r="M4" s="189"/>
      <c r="N4" s="189"/>
      <c r="O4" s="189"/>
      <c r="P4" s="189"/>
      <c r="Q4" s="189"/>
      <c r="R4" s="189"/>
      <c r="S4" s="189"/>
    </row>
    <row r="5" spans="2:21" s="70" customFormat="1" ht="185.25" customHeight="1" x14ac:dyDescent="0.15">
      <c r="B5" s="164" t="s">
        <v>226</v>
      </c>
      <c r="C5" s="165" t="s">
        <v>275</v>
      </c>
      <c r="D5" s="166" t="s">
        <v>227</v>
      </c>
      <c r="E5" s="166" t="s">
        <v>228</v>
      </c>
      <c r="F5" s="167" t="s">
        <v>231</v>
      </c>
      <c r="G5" s="167" t="s">
        <v>232</v>
      </c>
      <c r="H5" s="168" t="s">
        <v>229</v>
      </c>
      <c r="I5" s="169" t="s">
        <v>230</v>
      </c>
      <c r="J5" s="167" t="s">
        <v>233</v>
      </c>
      <c r="K5" s="170" t="s">
        <v>276</v>
      </c>
      <c r="L5" s="170" t="s">
        <v>277</v>
      </c>
      <c r="M5" s="320" t="s">
        <v>234</v>
      </c>
      <c r="N5" s="321"/>
      <c r="O5" s="322" t="s">
        <v>235</v>
      </c>
      <c r="P5" s="323"/>
      <c r="Q5" s="322" t="s">
        <v>236</v>
      </c>
      <c r="R5" s="323"/>
      <c r="S5" s="322" t="s">
        <v>237</v>
      </c>
      <c r="T5" s="323"/>
      <c r="U5" s="171" t="s">
        <v>238</v>
      </c>
    </row>
    <row r="6" spans="2:21" s="60" customFormat="1" ht="25.5" customHeight="1" x14ac:dyDescent="0.15">
      <c r="B6" s="114"/>
      <c r="C6" s="15"/>
      <c r="D6" s="30"/>
      <c r="E6" s="114"/>
      <c r="F6" s="61"/>
      <c r="G6" s="32"/>
      <c r="H6" s="107"/>
      <c r="I6" s="32"/>
      <c r="J6" s="61"/>
      <c r="K6" s="122"/>
      <c r="L6" s="122"/>
      <c r="M6" s="152"/>
      <c r="N6" s="152"/>
      <c r="O6" s="152"/>
      <c r="P6" s="152"/>
      <c r="Q6" s="152"/>
      <c r="R6" s="152"/>
      <c r="S6" s="152"/>
      <c r="T6" s="152"/>
      <c r="U6" s="32"/>
    </row>
    <row r="7" spans="2:21" s="60" customFormat="1" ht="25.5" customHeight="1" x14ac:dyDescent="0.15">
      <c r="B7" s="114"/>
      <c r="C7" s="15"/>
      <c r="D7" s="30"/>
      <c r="E7" s="114"/>
      <c r="F7" s="61"/>
      <c r="G7" s="32"/>
      <c r="H7" s="107"/>
      <c r="I7" s="32"/>
      <c r="J7" s="61"/>
      <c r="K7" s="122"/>
      <c r="L7" s="122"/>
      <c r="M7" s="152"/>
      <c r="N7" s="152"/>
      <c r="O7" s="152"/>
      <c r="P7" s="152"/>
      <c r="Q7" s="152"/>
      <c r="R7" s="152"/>
      <c r="S7" s="152"/>
      <c r="T7" s="152"/>
      <c r="U7" s="32"/>
    </row>
    <row r="8" spans="2:21" s="60" customFormat="1" ht="25.5" customHeight="1" x14ac:dyDescent="0.15">
      <c r="B8" s="114"/>
      <c r="C8" s="15"/>
      <c r="D8" s="30"/>
      <c r="E8" s="114"/>
      <c r="F8" s="61"/>
      <c r="G8" s="32"/>
      <c r="H8" s="107"/>
      <c r="I8" s="32"/>
      <c r="J8" s="61"/>
      <c r="K8" s="122"/>
      <c r="L8" s="122"/>
      <c r="M8" s="152"/>
      <c r="N8" s="152"/>
      <c r="O8" s="152"/>
      <c r="P8" s="152"/>
      <c r="Q8" s="152"/>
      <c r="R8" s="152"/>
      <c r="S8" s="152"/>
      <c r="T8" s="152"/>
      <c r="U8" s="32"/>
    </row>
    <row r="9" spans="2:21" s="60" customFormat="1" ht="25.5" customHeight="1" x14ac:dyDescent="0.15">
      <c r="B9" s="114"/>
      <c r="C9" s="15"/>
      <c r="D9" s="30"/>
      <c r="E9" s="114"/>
      <c r="F9" s="61"/>
      <c r="G9" s="32"/>
      <c r="H9" s="107"/>
      <c r="I9" s="32"/>
      <c r="J9" s="61"/>
      <c r="K9" s="122"/>
      <c r="L9" s="122"/>
      <c r="M9" s="152"/>
      <c r="N9" s="152"/>
      <c r="O9" s="152"/>
      <c r="P9" s="152"/>
      <c r="Q9" s="152"/>
      <c r="R9" s="152"/>
      <c r="S9" s="152"/>
      <c r="T9" s="152"/>
      <c r="U9" s="32"/>
    </row>
    <row r="10" spans="2:21" s="60" customFormat="1" ht="25.5" customHeight="1" x14ac:dyDescent="0.15">
      <c r="B10" s="114"/>
      <c r="C10" s="15"/>
      <c r="D10" s="30"/>
      <c r="E10" s="114"/>
      <c r="F10" s="61"/>
      <c r="G10" s="32"/>
      <c r="H10" s="107"/>
      <c r="I10" s="32"/>
      <c r="J10" s="61"/>
      <c r="K10" s="122"/>
      <c r="L10" s="122"/>
      <c r="M10" s="152"/>
      <c r="N10" s="152"/>
      <c r="O10" s="152"/>
      <c r="P10" s="152"/>
      <c r="Q10" s="152"/>
      <c r="R10" s="152"/>
      <c r="S10" s="152"/>
      <c r="T10" s="152"/>
      <c r="U10" s="32"/>
    </row>
    <row r="11" spans="2:21" s="60" customFormat="1" ht="25.5" customHeight="1" x14ac:dyDescent="0.15">
      <c r="B11" s="114"/>
      <c r="C11" s="15"/>
      <c r="D11" s="30"/>
      <c r="E11" s="114"/>
      <c r="F11" s="61"/>
      <c r="G11" s="32"/>
      <c r="H11" s="107"/>
      <c r="I11" s="32"/>
      <c r="J11" s="61"/>
      <c r="K11" s="122"/>
      <c r="L11" s="122"/>
      <c r="M11" s="152"/>
      <c r="N11" s="152"/>
      <c r="O11" s="152"/>
      <c r="P11" s="152"/>
      <c r="Q11" s="152"/>
      <c r="R11" s="152"/>
      <c r="S11" s="152"/>
      <c r="T11" s="152"/>
      <c r="U11" s="32"/>
    </row>
    <row r="12" spans="2:21" s="60" customFormat="1" ht="25.5" customHeight="1" x14ac:dyDescent="0.15">
      <c r="B12" s="114"/>
      <c r="C12" s="15"/>
      <c r="D12" s="30"/>
      <c r="E12" s="114"/>
      <c r="F12" s="61"/>
      <c r="G12" s="32"/>
      <c r="H12" s="107"/>
      <c r="I12" s="32"/>
      <c r="J12" s="61"/>
      <c r="K12" s="122"/>
      <c r="L12" s="122"/>
      <c r="M12" s="152"/>
      <c r="N12" s="152"/>
      <c r="O12" s="152"/>
      <c r="P12" s="152"/>
      <c r="Q12" s="152"/>
      <c r="R12" s="152"/>
      <c r="S12" s="152"/>
      <c r="T12" s="152"/>
      <c r="U12" s="32"/>
    </row>
    <row r="13" spans="2:21" s="60" customFormat="1" ht="25.5" customHeight="1" x14ac:dyDescent="0.15">
      <c r="B13" s="114"/>
      <c r="C13" s="15"/>
      <c r="D13" s="30"/>
      <c r="E13" s="114"/>
      <c r="F13" s="61"/>
      <c r="G13" s="32"/>
      <c r="H13" s="107"/>
      <c r="I13" s="32"/>
      <c r="J13" s="61"/>
      <c r="K13" s="122"/>
      <c r="L13" s="122"/>
      <c r="M13" s="152"/>
      <c r="N13" s="152"/>
      <c r="O13" s="152"/>
      <c r="P13" s="152"/>
      <c r="Q13" s="152"/>
      <c r="R13" s="152"/>
      <c r="S13" s="152"/>
      <c r="T13" s="152"/>
      <c r="U13" s="32"/>
    </row>
    <row r="14" spans="2:21" s="60" customFormat="1" ht="25.5" customHeight="1" x14ac:dyDescent="0.15">
      <c r="B14" s="114"/>
      <c r="C14" s="15"/>
      <c r="D14" s="30"/>
      <c r="E14" s="114"/>
      <c r="F14" s="61"/>
      <c r="G14" s="32"/>
      <c r="H14" s="107"/>
      <c r="I14" s="32"/>
      <c r="J14" s="61"/>
      <c r="K14" s="122"/>
      <c r="L14" s="122"/>
      <c r="M14" s="152"/>
      <c r="N14" s="152"/>
      <c r="O14" s="152"/>
      <c r="P14" s="152"/>
      <c r="Q14" s="152"/>
      <c r="R14" s="152"/>
      <c r="S14" s="152"/>
      <c r="T14" s="152"/>
      <c r="U14" s="32"/>
    </row>
    <row r="15" spans="2:21" s="60" customFormat="1" ht="25.5" customHeight="1" x14ac:dyDescent="0.15">
      <c r="B15" s="114"/>
      <c r="C15" s="15"/>
      <c r="D15" s="30"/>
      <c r="E15" s="114"/>
      <c r="F15" s="61"/>
      <c r="G15" s="32"/>
      <c r="H15" s="107"/>
      <c r="I15" s="32"/>
      <c r="J15" s="61"/>
      <c r="K15" s="122"/>
      <c r="L15" s="122"/>
      <c r="M15" s="152"/>
      <c r="N15" s="152"/>
      <c r="O15" s="152"/>
      <c r="P15" s="152"/>
      <c r="Q15" s="152"/>
      <c r="R15" s="152"/>
      <c r="S15" s="152"/>
      <c r="T15" s="152"/>
      <c r="U15" s="32"/>
    </row>
    <row r="16" spans="2:21" s="60" customFormat="1" ht="25.5" customHeight="1" x14ac:dyDescent="0.15">
      <c r="B16" s="114"/>
      <c r="C16" s="15"/>
      <c r="D16" s="30"/>
      <c r="E16" s="114"/>
      <c r="F16" s="61"/>
      <c r="G16" s="32"/>
      <c r="H16" s="107"/>
      <c r="I16" s="32"/>
      <c r="J16" s="61"/>
      <c r="K16" s="122"/>
      <c r="L16" s="122"/>
      <c r="M16" s="152"/>
      <c r="N16" s="152"/>
      <c r="O16" s="152"/>
      <c r="P16" s="152"/>
      <c r="Q16" s="152"/>
      <c r="R16" s="152"/>
      <c r="S16" s="152"/>
      <c r="T16" s="152"/>
      <c r="U16" s="32"/>
    </row>
    <row r="17" spans="2:21" s="60" customFormat="1" ht="25.5" customHeight="1" x14ac:dyDescent="0.15">
      <c r="B17" s="114"/>
      <c r="C17" s="15"/>
      <c r="D17" s="30"/>
      <c r="E17" s="114"/>
      <c r="F17" s="61"/>
      <c r="G17" s="32"/>
      <c r="H17" s="107"/>
      <c r="I17" s="32"/>
      <c r="J17" s="61"/>
      <c r="K17" s="122"/>
      <c r="L17" s="122"/>
      <c r="M17" s="152"/>
      <c r="N17" s="152"/>
      <c r="O17" s="152"/>
      <c r="P17" s="152"/>
      <c r="Q17" s="152"/>
      <c r="R17" s="152"/>
      <c r="S17" s="152"/>
      <c r="T17" s="152"/>
      <c r="U17" s="32"/>
    </row>
    <row r="18" spans="2:21" s="60" customFormat="1" ht="25.5" customHeight="1" x14ac:dyDescent="0.15">
      <c r="B18" s="114"/>
      <c r="C18" s="15"/>
      <c r="D18" s="30"/>
      <c r="E18" s="114"/>
      <c r="F18" s="61"/>
      <c r="G18" s="32"/>
      <c r="H18" s="107"/>
      <c r="I18" s="32"/>
      <c r="J18" s="61"/>
      <c r="K18" s="122"/>
      <c r="L18" s="122"/>
      <c r="M18" s="152"/>
      <c r="N18" s="152"/>
      <c r="O18" s="152"/>
      <c r="P18" s="152"/>
      <c r="Q18" s="152"/>
      <c r="R18" s="152"/>
      <c r="S18" s="152"/>
      <c r="T18" s="152"/>
      <c r="U18" s="32"/>
    </row>
    <row r="19" spans="2:21" s="60" customFormat="1" ht="25.5" customHeight="1" x14ac:dyDescent="0.15">
      <c r="B19" s="114"/>
      <c r="C19" s="15"/>
      <c r="D19" s="30"/>
      <c r="E19" s="114"/>
      <c r="F19" s="61"/>
      <c r="G19" s="32"/>
      <c r="H19" s="107"/>
      <c r="I19" s="32"/>
      <c r="J19" s="61"/>
      <c r="K19" s="122"/>
      <c r="L19" s="122"/>
      <c r="M19" s="152"/>
      <c r="N19" s="152"/>
      <c r="O19" s="152"/>
      <c r="P19" s="152"/>
      <c r="Q19" s="152"/>
      <c r="R19" s="152"/>
      <c r="S19" s="152"/>
      <c r="T19" s="152"/>
      <c r="U19" s="32"/>
    </row>
    <row r="20" spans="2:21" s="60" customFormat="1" ht="25.5" customHeight="1" x14ac:dyDescent="0.15">
      <c r="B20" s="114"/>
      <c r="C20" s="15"/>
      <c r="D20" s="30"/>
      <c r="E20" s="114"/>
      <c r="F20" s="61"/>
      <c r="G20" s="32"/>
      <c r="H20" s="107"/>
      <c r="I20" s="32"/>
      <c r="J20" s="61"/>
      <c r="K20" s="122"/>
      <c r="L20" s="122"/>
      <c r="M20" s="152"/>
      <c r="N20" s="152"/>
      <c r="O20" s="152"/>
      <c r="P20" s="152"/>
      <c r="Q20" s="152"/>
      <c r="R20" s="152"/>
      <c r="S20" s="152"/>
      <c r="T20" s="152"/>
      <c r="U20" s="32"/>
    </row>
    <row r="21" spans="2:21" s="60" customFormat="1" ht="25.5" customHeight="1" x14ac:dyDescent="0.15">
      <c r="B21" s="114"/>
      <c r="C21" s="15"/>
      <c r="D21" s="30"/>
      <c r="E21" s="114"/>
      <c r="F21" s="61"/>
      <c r="G21" s="32"/>
      <c r="H21" s="107"/>
      <c r="I21" s="32"/>
      <c r="J21" s="61"/>
      <c r="K21" s="122"/>
      <c r="L21" s="122"/>
      <c r="M21" s="152"/>
      <c r="N21" s="152"/>
      <c r="O21" s="152"/>
      <c r="P21" s="152"/>
      <c r="Q21" s="152"/>
      <c r="R21" s="152"/>
      <c r="S21" s="152"/>
      <c r="T21" s="152"/>
      <c r="U21" s="32"/>
    </row>
    <row r="22" spans="2:21" s="60" customFormat="1" ht="25.5" customHeight="1" x14ac:dyDescent="0.15">
      <c r="B22" s="114"/>
      <c r="C22" s="15"/>
      <c r="D22" s="30"/>
      <c r="E22" s="114"/>
      <c r="F22" s="61"/>
      <c r="G22" s="32"/>
      <c r="H22" s="107"/>
      <c r="I22" s="32"/>
      <c r="J22" s="61"/>
      <c r="K22" s="122"/>
      <c r="L22" s="122"/>
      <c r="M22" s="152"/>
      <c r="N22" s="152"/>
      <c r="O22" s="152"/>
      <c r="P22" s="152"/>
      <c r="Q22" s="152"/>
      <c r="R22" s="152"/>
      <c r="S22" s="152"/>
      <c r="T22" s="152"/>
      <c r="U22" s="32"/>
    </row>
    <row r="23" spans="2:21" s="60" customFormat="1" ht="25.5" customHeight="1" x14ac:dyDescent="0.15">
      <c r="B23" s="114"/>
      <c r="C23" s="15"/>
      <c r="D23" s="30"/>
      <c r="E23" s="114"/>
      <c r="F23" s="61"/>
      <c r="G23" s="32"/>
      <c r="H23" s="107"/>
      <c r="I23" s="32"/>
      <c r="J23" s="61"/>
      <c r="K23" s="122"/>
      <c r="L23" s="122"/>
      <c r="M23" s="152"/>
      <c r="N23" s="152"/>
      <c r="O23" s="152"/>
      <c r="P23" s="152"/>
      <c r="Q23" s="152"/>
      <c r="R23" s="152"/>
      <c r="S23" s="152"/>
      <c r="T23" s="152"/>
      <c r="U23" s="32"/>
    </row>
    <row r="24" spans="2:21" s="60" customFormat="1" ht="25.5" customHeight="1" x14ac:dyDescent="0.15">
      <c r="B24" s="114"/>
      <c r="C24" s="15"/>
      <c r="D24" s="30"/>
      <c r="E24" s="114"/>
      <c r="F24" s="61"/>
      <c r="G24" s="32"/>
      <c r="H24" s="107"/>
      <c r="I24" s="32"/>
      <c r="J24" s="61"/>
      <c r="K24" s="122"/>
      <c r="L24" s="122"/>
      <c r="M24" s="152"/>
      <c r="N24" s="152"/>
      <c r="O24" s="152"/>
      <c r="P24" s="152"/>
      <c r="Q24" s="152"/>
      <c r="R24" s="152"/>
      <c r="S24" s="152"/>
      <c r="T24" s="152"/>
      <c r="U24" s="32"/>
    </row>
    <row r="25" spans="2:21" s="60" customFormat="1" ht="25.5" customHeight="1" x14ac:dyDescent="0.15">
      <c r="B25" s="114"/>
      <c r="C25" s="15"/>
      <c r="D25" s="30"/>
      <c r="E25" s="114"/>
      <c r="F25" s="61"/>
      <c r="G25" s="32"/>
      <c r="H25" s="107"/>
      <c r="I25" s="32"/>
      <c r="J25" s="61"/>
      <c r="K25" s="122"/>
      <c r="L25" s="122"/>
      <c r="M25" s="152"/>
      <c r="N25" s="152"/>
      <c r="O25" s="152"/>
      <c r="P25" s="152"/>
      <c r="Q25" s="152"/>
      <c r="R25" s="152"/>
      <c r="S25" s="152"/>
      <c r="T25" s="152"/>
      <c r="U25" s="32"/>
    </row>
    <row r="26" spans="2:21" s="60" customFormat="1" ht="25.5" customHeight="1" x14ac:dyDescent="0.15">
      <c r="B26" s="114"/>
      <c r="C26" s="15"/>
      <c r="D26" s="30"/>
      <c r="E26" s="114"/>
      <c r="F26" s="61"/>
      <c r="G26" s="32"/>
      <c r="H26" s="107"/>
      <c r="I26" s="32"/>
      <c r="J26" s="61"/>
      <c r="K26" s="122"/>
      <c r="L26" s="122"/>
      <c r="M26" s="152"/>
      <c r="N26" s="152"/>
      <c r="O26" s="152"/>
      <c r="P26" s="152"/>
      <c r="Q26" s="152"/>
      <c r="R26" s="152"/>
      <c r="S26" s="152"/>
      <c r="T26" s="152"/>
      <c r="U26" s="32"/>
    </row>
    <row r="27" spans="2:21" s="60" customFormat="1" ht="25.5" customHeight="1" x14ac:dyDescent="0.15">
      <c r="B27" s="114"/>
      <c r="C27" s="15"/>
      <c r="D27" s="30"/>
      <c r="E27" s="114"/>
      <c r="F27" s="61"/>
      <c r="G27" s="32"/>
      <c r="H27" s="107"/>
      <c r="I27" s="32"/>
      <c r="J27" s="61"/>
      <c r="K27" s="122"/>
      <c r="L27" s="122"/>
      <c r="M27" s="152"/>
      <c r="N27" s="152"/>
      <c r="O27" s="152"/>
      <c r="P27" s="152"/>
      <c r="Q27" s="152"/>
      <c r="R27" s="152"/>
      <c r="S27" s="152"/>
      <c r="T27" s="152"/>
      <c r="U27" s="32"/>
    </row>
    <row r="28" spans="2:21" s="60" customFormat="1" ht="25.5" customHeight="1" x14ac:dyDescent="0.15">
      <c r="B28" s="114"/>
      <c r="C28" s="15"/>
      <c r="D28" s="30"/>
      <c r="E28" s="114"/>
      <c r="F28" s="61"/>
      <c r="G28" s="32"/>
      <c r="H28" s="107"/>
      <c r="I28" s="32"/>
      <c r="J28" s="61"/>
      <c r="K28" s="122"/>
      <c r="L28" s="122"/>
      <c r="M28" s="152"/>
      <c r="N28" s="152"/>
      <c r="O28" s="152"/>
      <c r="P28" s="152"/>
      <c r="Q28" s="152"/>
      <c r="R28" s="152"/>
      <c r="S28" s="152"/>
      <c r="T28" s="152"/>
      <c r="U28" s="32"/>
    </row>
    <row r="29" spans="2:21" s="60" customFormat="1" ht="25.5" customHeight="1" x14ac:dyDescent="0.15">
      <c r="B29" s="114"/>
      <c r="C29" s="15"/>
      <c r="D29" s="30"/>
      <c r="E29" s="114"/>
      <c r="F29" s="61"/>
      <c r="G29" s="32"/>
      <c r="H29" s="107"/>
      <c r="I29" s="32"/>
      <c r="J29" s="61"/>
      <c r="K29" s="122"/>
      <c r="L29" s="122"/>
      <c r="M29" s="152"/>
      <c r="N29" s="152"/>
      <c r="O29" s="152"/>
      <c r="P29" s="152"/>
      <c r="Q29" s="152"/>
      <c r="R29" s="152"/>
      <c r="S29" s="152"/>
      <c r="T29" s="152"/>
      <c r="U29" s="32"/>
    </row>
    <row r="30" spans="2:21" s="60" customFormat="1" ht="25.5" customHeight="1" x14ac:dyDescent="0.15">
      <c r="B30" s="114"/>
      <c r="C30" s="15"/>
      <c r="D30" s="30"/>
      <c r="E30" s="114"/>
      <c r="F30" s="61"/>
      <c r="G30" s="32"/>
      <c r="H30" s="107"/>
      <c r="I30" s="32"/>
      <c r="J30" s="61"/>
      <c r="K30" s="122"/>
      <c r="L30" s="122"/>
      <c r="M30" s="152"/>
      <c r="N30" s="152"/>
      <c r="O30" s="152"/>
      <c r="P30" s="152"/>
      <c r="Q30" s="152"/>
      <c r="R30" s="152"/>
      <c r="S30" s="152"/>
      <c r="T30" s="152"/>
      <c r="U30" s="32"/>
    </row>
    <row r="31" spans="2:21" s="60" customFormat="1" ht="25.5" customHeight="1" x14ac:dyDescent="0.15">
      <c r="B31" s="114"/>
      <c r="C31" s="15"/>
      <c r="D31" s="30"/>
      <c r="E31" s="114"/>
      <c r="F31" s="61"/>
      <c r="G31" s="32"/>
      <c r="H31" s="107"/>
      <c r="I31" s="32"/>
      <c r="J31" s="61"/>
      <c r="K31" s="122"/>
      <c r="L31" s="122"/>
      <c r="M31" s="152"/>
      <c r="N31" s="152"/>
      <c r="O31" s="152"/>
      <c r="P31" s="152"/>
      <c r="Q31" s="152"/>
      <c r="R31" s="152"/>
      <c r="S31" s="152"/>
      <c r="T31" s="152"/>
      <c r="U31" s="32"/>
    </row>
    <row r="32" spans="2:21" s="60" customFormat="1" ht="25.5" customHeight="1" x14ac:dyDescent="0.15">
      <c r="B32" s="114"/>
      <c r="C32" s="15"/>
      <c r="D32" s="30"/>
      <c r="E32" s="114"/>
      <c r="F32" s="61"/>
      <c r="G32" s="32"/>
      <c r="H32" s="107"/>
      <c r="I32" s="32"/>
      <c r="J32" s="61"/>
      <c r="K32" s="122"/>
      <c r="L32" s="122"/>
      <c r="M32" s="152"/>
      <c r="N32" s="152"/>
      <c r="O32" s="152"/>
      <c r="P32" s="152"/>
      <c r="Q32" s="152"/>
      <c r="R32" s="152"/>
      <c r="S32" s="152"/>
      <c r="T32" s="152"/>
      <c r="U32" s="32"/>
    </row>
    <row r="33" spans="2:21" s="60" customFormat="1" ht="25.5" customHeight="1" x14ac:dyDescent="0.15">
      <c r="B33" s="114"/>
      <c r="C33" s="15"/>
      <c r="D33" s="30"/>
      <c r="E33" s="114"/>
      <c r="F33" s="61"/>
      <c r="G33" s="32"/>
      <c r="H33" s="107"/>
      <c r="I33" s="32"/>
      <c r="J33" s="61"/>
      <c r="K33" s="122"/>
      <c r="L33" s="122"/>
      <c r="M33" s="152"/>
      <c r="N33" s="152"/>
      <c r="O33" s="152"/>
      <c r="P33" s="152"/>
      <c r="Q33" s="152"/>
      <c r="R33" s="152"/>
      <c r="S33" s="152"/>
      <c r="T33" s="152"/>
      <c r="U33" s="32"/>
    </row>
    <row r="34" spans="2:21" ht="25.5" customHeight="1" x14ac:dyDescent="0.15">
      <c r="B34" s="114"/>
      <c r="C34" s="15"/>
      <c r="D34" s="30"/>
      <c r="E34" s="114"/>
      <c r="F34" s="61"/>
      <c r="G34" s="32"/>
      <c r="H34" s="107"/>
      <c r="I34" s="32"/>
      <c r="J34" s="61"/>
      <c r="K34" s="122"/>
      <c r="L34" s="122"/>
      <c r="M34" s="152"/>
      <c r="N34" s="152"/>
      <c r="O34" s="152"/>
      <c r="P34" s="152"/>
      <c r="Q34" s="152"/>
      <c r="R34" s="152"/>
      <c r="S34" s="152"/>
      <c r="T34" s="152"/>
      <c r="U34" s="32"/>
    </row>
    <row r="35" spans="2:21" ht="25.5" customHeight="1" x14ac:dyDescent="0.15">
      <c r="B35" s="114"/>
      <c r="C35" s="15"/>
      <c r="D35" s="30"/>
      <c r="E35" s="114"/>
      <c r="F35" s="61"/>
      <c r="G35" s="32"/>
      <c r="H35" s="107"/>
      <c r="I35" s="32"/>
      <c r="J35" s="61"/>
      <c r="K35" s="122"/>
      <c r="L35" s="122"/>
      <c r="M35" s="152"/>
      <c r="N35" s="152"/>
      <c r="O35" s="152"/>
      <c r="P35" s="152"/>
      <c r="Q35" s="152"/>
      <c r="R35" s="152"/>
      <c r="S35" s="152"/>
      <c r="T35" s="152"/>
      <c r="U35" s="32"/>
    </row>
    <row r="36" spans="2:21" ht="25.5" customHeight="1" x14ac:dyDescent="0.15">
      <c r="B36" s="114"/>
      <c r="C36" s="15"/>
      <c r="D36" s="30"/>
      <c r="E36" s="114"/>
      <c r="F36" s="61"/>
      <c r="G36" s="32"/>
      <c r="H36" s="107"/>
      <c r="I36" s="32"/>
      <c r="J36" s="61"/>
      <c r="K36" s="122"/>
      <c r="L36" s="122"/>
      <c r="M36" s="152"/>
      <c r="N36" s="152"/>
      <c r="O36" s="152"/>
      <c r="P36" s="152"/>
      <c r="Q36" s="152"/>
      <c r="R36" s="152"/>
      <c r="S36" s="152"/>
      <c r="T36" s="152"/>
      <c r="U36" s="32"/>
    </row>
    <row r="37" spans="2:21" ht="25.5" customHeight="1" x14ac:dyDescent="0.15">
      <c r="B37" s="114"/>
      <c r="C37" s="15"/>
      <c r="D37" s="30"/>
      <c r="E37" s="114"/>
      <c r="F37" s="61"/>
      <c r="G37" s="32"/>
      <c r="H37" s="107"/>
      <c r="I37" s="32"/>
      <c r="J37" s="61"/>
      <c r="K37" s="122"/>
      <c r="L37" s="122"/>
      <c r="M37" s="152"/>
      <c r="N37" s="152"/>
      <c r="O37" s="152"/>
      <c r="P37" s="152"/>
      <c r="Q37" s="152"/>
      <c r="R37" s="152"/>
      <c r="S37" s="152"/>
      <c r="T37" s="152"/>
      <c r="U37" s="32"/>
    </row>
    <row r="38" spans="2:21" ht="25.5" customHeight="1" x14ac:dyDescent="0.15">
      <c r="B38" s="114"/>
      <c r="C38" s="15"/>
      <c r="D38" s="30"/>
      <c r="E38" s="114"/>
      <c r="F38" s="61"/>
      <c r="G38" s="32"/>
      <c r="H38" s="107"/>
      <c r="I38" s="32"/>
      <c r="J38" s="61"/>
      <c r="K38" s="122"/>
      <c r="L38" s="122"/>
      <c r="M38" s="152"/>
      <c r="N38" s="152"/>
      <c r="O38" s="152"/>
      <c r="P38" s="152"/>
      <c r="Q38" s="152"/>
      <c r="R38" s="152"/>
      <c r="S38" s="152"/>
      <c r="T38" s="152"/>
      <c r="U38" s="32"/>
    </row>
    <row r="39" spans="2:21" ht="25.5" customHeight="1" x14ac:dyDescent="0.15">
      <c r="B39" s="114"/>
      <c r="C39" s="15"/>
      <c r="D39" s="30"/>
      <c r="E39" s="114"/>
      <c r="F39" s="61"/>
      <c r="G39" s="32"/>
      <c r="H39" s="107"/>
      <c r="I39" s="32"/>
      <c r="J39" s="61"/>
      <c r="K39" s="122"/>
      <c r="L39" s="122"/>
      <c r="M39" s="152"/>
      <c r="N39" s="152"/>
      <c r="O39" s="152"/>
      <c r="P39" s="152"/>
      <c r="Q39" s="152"/>
      <c r="R39" s="152"/>
      <c r="S39" s="152"/>
      <c r="T39" s="152"/>
      <c r="U39" s="32"/>
    </row>
    <row r="40" spans="2:21" ht="25.5" customHeight="1" x14ac:dyDescent="0.15">
      <c r="B40" s="114"/>
      <c r="C40" s="15"/>
      <c r="D40" s="30"/>
      <c r="E40" s="114"/>
      <c r="F40" s="61"/>
      <c r="G40" s="32"/>
      <c r="H40" s="107"/>
      <c r="I40" s="32"/>
      <c r="J40" s="61"/>
      <c r="K40" s="122"/>
      <c r="L40" s="122"/>
      <c r="M40" s="152"/>
      <c r="N40" s="152"/>
      <c r="O40" s="152"/>
      <c r="P40" s="152"/>
      <c r="Q40" s="152"/>
      <c r="R40" s="152"/>
      <c r="S40" s="152"/>
      <c r="T40" s="152"/>
      <c r="U40" s="32"/>
    </row>
    <row r="41" spans="2:21" ht="25.5" customHeight="1" x14ac:dyDescent="0.15">
      <c r="B41" s="114"/>
      <c r="C41" s="15"/>
      <c r="D41" s="30"/>
      <c r="E41" s="114"/>
      <c r="F41" s="61"/>
      <c r="G41" s="32"/>
      <c r="H41" s="107"/>
      <c r="I41" s="32"/>
      <c r="J41" s="61"/>
      <c r="K41" s="122"/>
      <c r="L41" s="122"/>
      <c r="M41" s="152"/>
      <c r="N41" s="152"/>
      <c r="O41" s="152"/>
      <c r="P41" s="152"/>
      <c r="Q41" s="152"/>
      <c r="R41" s="152"/>
      <c r="S41" s="152"/>
      <c r="T41" s="152"/>
      <c r="U41" s="32"/>
    </row>
    <row r="42" spans="2:21" ht="25.5" customHeight="1" x14ac:dyDescent="0.15">
      <c r="B42" s="114"/>
      <c r="C42" s="15"/>
      <c r="D42" s="30"/>
      <c r="E42" s="114"/>
      <c r="F42" s="61"/>
      <c r="G42" s="32"/>
      <c r="H42" s="107"/>
      <c r="I42" s="32"/>
      <c r="J42" s="61"/>
      <c r="K42" s="122"/>
      <c r="L42" s="122"/>
      <c r="M42" s="152"/>
      <c r="N42" s="152"/>
      <c r="O42" s="152"/>
      <c r="P42" s="152"/>
      <c r="Q42" s="152"/>
      <c r="R42" s="152"/>
      <c r="S42" s="152"/>
      <c r="T42" s="152"/>
      <c r="U42" s="32"/>
    </row>
    <row r="43" spans="2:21" ht="25.5" customHeight="1" x14ac:dyDescent="0.15">
      <c r="B43" s="114"/>
      <c r="C43" s="15"/>
      <c r="D43" s="30"/>
      <c r="E43" s="114"/>
      <c r="F43" s="61"/>
      <c r="G43" s="32"/>
      <c r="H43" s="107"/>
      <c r="I43" s="32"/>
      <c r="J43" s="61"/>
      <c r="K43" s="122"/>
      <c r="L43" s="122"/>
      <c r="M43" s="152"/>
      <c r="N43" s="152"/>
      <c r="O43" s="152"/>
      <c r="P43" s="152"/>
      <c r="Q43" s="152"/>
      <c r="R43" s="152"/>
      <c r="S43" s="152"/>
      <c r="T43" s="152"/>
      <c r="U43" s="32"/>
    </row>
    <row r="44" spans="2:21" ht="25.5" customHeight="1" x14ac:dyDescent="0.15">
      <c r="B44" s="114"/>
      <c r="C44" s="15"/>
      <c r="D44" s="30"/>
      <c r="E44" s="114"/>
      <c r="F44" s="61"/>
      <c r="G44" s="32"/>
      <c r="H44" s="107"/>
      <c r="I44" s="32"/>
      <c r="J44" s="61"/>
      <c r="K44" s="122"/>
      <c r="L44" s="122"/>
      <c r="M44" s="152"/>
      <c r="N44" s="152"/>
      <c r="O44" s="152"/>
      <c r="P44" s="152"/>
      <c r="Q44" s="152"/>
      <c r="R44" s="152"/>
      <c r="S44" s="152"/>
      <c r="T44" s="152"/>
      <c r="U44" s="32"/>
    </row>
    <row r="45" spans="2:21" ht="25.5" customHeight="1" x14ac:dyDescent="0.15">
      <c r="B45" s="114"/>
      <c r="C45" s="15"/>
      <c r="D45" s="30"/>
      <c r="E45" s="114"/>
      <c r="F45" s="61"/>
      <c r="G45" s="32"/>
      <c r="H45" s="107"/>
      <c r="I45" s="32"/>
      <c r="J45" s="61"/>
      <c r="K45" s="122"/>
      <c r="L45" s="122"/>
      <c r="M45" s="152"/>
      <c r="N45" s="152"/>
      <c r="O45" s="152"/>
      <c r="P45" s="152"/>
      <c r="Q45" s="152"/>
      <c r="R45" s="152"/>
      <c r="S45" s="152"/>
      <c r="T45" s="152"/>
      <c r="U45" s="32"/>
    </row>
    <row r="46" spans="2:21" ht="25.5" customHeight="1" x14ac:dyDescent="0.15">
      <c r="B46" s="114"/>
      <c r="C46" s="15"/>
      <c r="D46" s="30"/>
      <c r="E46" s="114"/>
      <c r="F46" s="61"/>
      <c r="G46" s="32"/>
      <c r="H46" s="107"/>
      <c r="I46" s="32"/>
      <c r="J46" s="61"/>
      <c r="K46" s="122"/>
      <c r="L46" s="122"/>
      <c r="M46" s="152"/>
      <c r="N46" s="152"/>
      <c r="O46" s="152"/>
      <c r="P46" s="152"/>
      <c r="Q46" s="152"/>
      <c r="R46" s="152"/>
      <c r="S46" s="152"/>
      <c r="T46" s="152"/>
      <c r="U46" s="32"/>
    </row>
    <row r="47" spans="2:21" ht="25.5" customHeight="1" x14ac:dyDescent="0.15">
      <c r="B47" s="114"/>
      <c r="C47" s="15"/>
      <c r="D47" s="30"/>
      <c r="E47" s="114"/>
      <c r="F47" s="61"/>
      <c r="G47" s="32"/>
      <c r="H47" s="107"/>
      <c r="I47" s="32"/>
      <c r="J47" s="61"/>
      <c r="K47" s="122"/>
      <c r="L47" s="122"/>
      <c r="M47" s="152"/>
      <c r="N47" s="152"/>
      <c r="O47" s="152"/>
      <c r="P47" s="152"/>
      <c r="Q47" s="152"/>
      <c r="R47" s="152"/>
      <c r="S47" s="152"/>
      <c r="T47" s="152"/>
      <c r="U47" s="32"/>
    </row>
    <row r="48" spans="2:21" ht="25.5" customHeight="1" x14ac:dyDescent="0.15">
      <c r="B48" s="114"/>
      <c r="C48" s="15"/>
      <c r="D48" s="30"/>
      <c r="E48" s="114"/>
      <c r="F48" s="61"/>
      <c r="G48" s="32"/>
      <c r="H48" s="107"/>
      <c r="I48" s="32"/>
      <c r="J48" s="61"/>
      <c r="K48" s="122"/>
      <c r="L48" s="122"/>
      <c r="M48" s="152"/>
      <c r="N48" s="152"/>
      <c r="O48" s="152"/>
      <c r="P48" s="152"/>
      <c r="Q48" s="152"/>
      <c r="R48" s="152"/>
      <c r="S48" s="152"/>
      <c r="T48" s="152"/>
      <c r="U48" s="32"/>
    </row>
    <row r="49" spans="2:21" ht="25.5" customHeight="1" x14ac:dyDescent="0.15">
      <c r="B49" s="114"/>
      <c r="C49" s="15"/>
      <c r="D49" s="30"/>
      <c r="E49" s="114"/>
      <c r="F49" s="61"/>
      <c r="G49" s="32"/>
      <c r="H49" s="107"/>
      <c r="I49" s="32"/>
      <c r="J49" s="61"/>
      <c r="K49" s="122"/>
      <c r="L49" s="122"/>
      <c r="M49" s="152"/>
      <c r="N49" s="152"/>
      <c r="O49" s="152"/>
      <c r="P49" s="152"/>
      <c r="Q49" s="152"/>
      <c r="R49" s="152"/>
      <c r="S49" s="152"/>
      <c r="T49" s="152"/>
      <c r="U49" s="32"/>
    </row>
    <row r="50" spans="2:21" ht="25.5" customHeight="1" x14ac:dyDescent="0.15">
      <c r="B50" s="114"/>
      <c r="C50" s="15"/>
      <c r="D50" s="30"/>
      <c r="E50" s="114"/>
      <c r="F50" s="61"/>
      <c r="G50" s="32"/>
      <c r="H50" s="107"/>
      <c r="I50" s="32"/>
      <c r="J50" s="61"/>
      <c r="K50" s="122"/>
      <c r="L50" s="122"/>
      <c r="M50" s="152"/>
      <c r="N50" s="152"/>
      <c r="O50" s="152"/>
      <c r="P50" s="152"/>
      <c r="Q50" s="152"/>
      <c r="R50" s="152"/>
      <c r="S50" s="152"/>
      <c r="T50" s="152"/>
      <c r="U50" s="32"/>
    </row>
    <row r="51" spans="2:21" ht="25.5" customHeight="1" x14ac:dyDescent="0.15">
      <c r="B51" s="114"/>
      <c r="C51" s="15"/>
      <c r="D51" s="30"/>
      <c r="E51" s="114"/>
      <c r="F51" s="61"/>
      <c r="G51" s="32"/>
      <c r="H51" s="107"/>
      <c r="I51" s="32"/>
      <c r="J51" s="61"/>
      <c r="K51" s="122"/>
      <c r="L51" s="122"/>
      <c r="M51" s="152"/>
      <c r="N51" s="152"/>
      <c r="O51" s="152"/>
      <c r="P51" s="152"/>
      <c r="Q51" s="152"/>
      <c r="R51" s="152"/>
      <c r="S51" s="152"/>
      <c r="T51" s="152"/>
      <c r="U51" s="32"/>
    </row>
    <row r="52" spans="2:21" ht="25.5" customHeight="1" x14ac:dyDescent="0.15">
      <c r="B52" s="114"/>
      <c r="C52" s="15"/>
      <c r="D52" s="30"/>
      <c r="E52" s="114"/>
      <c r="F52" s="61"/>
      <c r="G52" s="32"/>
      <c r="H52" s="107"/>
      <c r="I52" s="32"/>
      <c r="J52" s="61"/>
      <c r="K52" s="122"/>
      <c r="L52" s="122"/>
      <c r="M52" s="152"/>
      <c r="N52" s="152"/>
      <c r="O52" s="152"/>
      <c r="P52" s="152"/>
      <c r="Q52" s="152"/>
      <c r="R52" s="152"/>
      <c r="S52" s="152"/>
      <c r="T52" s="152"/>
      <c r="U52" s="32"/>
    </row>
    <row r="53" spans="2:21" ht="25.5" customHeight="1" x14ac:dyDescent="0.15">
      <c r="B53" s="114"/>
      <c r="C53" s="15"/>
      <c r="D53" s="30"/>
      <c r="E53" s="114"/>
      <c r="F53" s="61"/>
      <c r="G53" s="32"/>
      <c r="H53" s="107"/>
      <c r="I53" s="32"/>
      <c r="J53" s="61"/>
      <c r="K53" s="122"/>
      <c r="L53" s="122"/>
      <c r="M53" s="152"/>
      <c r="N53" s="152"/>
      <c r="O53" s="152"/>
      <c r="P53" s="152"/>
      <c r="Q53" s="152"/>
      <c r="R53" s="152"/>
      <c r="S53" s="152"/>
      <c r="T53" s="152"/>
      <c r="U53" s="32"/>
    </row>
    <row r="54" spans="2:21" ht="25.5" customHeight="1" x14ac:dyDescent="0.15">
      <c r="B54" s="114"/>
      <c r="C54" s="15"/>
      <c r="D54" s="30"/>
      <c r="E54" s="114"/>
      <c r="F54" s="61"/>
      <c r="G54" s="32"/>
      <c r="H54" s="107"/>
      <c r="I54" s="32"/>
      <c r="J54" s="61"/>
      <c r="K54" s="122"/>
      <c r="L54" s="122"/>
      <c r="M54" s="152"/>
      <c r="N54" s="152"/>
      <c r="O54" s="152"/>
      <c r="P54" s="152"/>
      <c r="Q54" s="152"/>
      <c r="R54" s="152"/>
      <c r="S54" s="152"/>
      <c r="T54" s="152"/>
      <c r="U54" s="32"/>
    </row>
    <row r="55" spans="2:21" ht="25.5" customHeight="1" x14ac:dyDescent="0.15">
      <c r="B55" s="114"/>
      <c r="C55" s="15"/>
      <c r="D55" s="30"/>
      <c r="E55" s="114"/>
      <c r="F55" s="61"/>
      <c r="G55" s="32"/>
      <c r="H55" s="107"/>
      <c r="I55" s="32"/>
      <c r="J55" s="61"/>
      <c r="K55" s="122"/>
      <c r="L55" s="122"/>
      <c r="M55" s="152"/>
      <c r="N55" s="152"/>
      <c r="O55" s="152"/>
      <c r="P55" s="152"/>
      <c r="Q55" s="152"/>
      <c r="R55" s="152"/>
      <c r="S55" s="152"/>
      <c r="T55" s="152"/>
      <c r="U55" s="32"/>
    </row>
    <row r="56" spans="2:21" ht="25.5" customHeight="1" x14ac:dyDescent="0.15">
      <c r="B56" s="114"/>
      <c r="C56" s="15"/>
      <c r="D56" s="30"/>
      <c r="E56" s="114"/>
      <c r="F56" s="61"/>
      <c r="G56" s="32"/>
      <c r="H56" s="107"/>
      <c r="I56" s="32"/>
      <c r="J56" s="61"/>
      <c r="K56" s="122"/>
      <c r="L56" s="122"/>
      <c r="M56" s="152"/>
      <c r="N56" s="152"/>
      <c r="O56" s="152"/>
      <c r="P56" s="152"/>
      <c r="Q56" s="152"/>
      <c r="R56" s="152"/>
      <c r="S56" s="152"/>
      <c r="T56" s="152"/>
      <c r="U56" s="32"/>
    </row>
    <row r="57" spans="2:21" ht="25.5" customHeight="1" x14ac:dyDescent="0.15">
      <c r="B57" s="114"/>
      <c r="C57" s="15"/>
      <c r="D57" s="30"/>
      <c r="E57" s="114"/>
      <c r="F57" s="61"/>
      <c r="G57" s="32"/>
      <c r="H57" s="107"/>
      <c r="I57" s="32"/>
      <c r="J57" s="61"/>
      <c r="K57" s="122"/>
      <c r="L57" s="122"/>
      <c r="M57" s="152"/>
      <c r="N57" s="152"/>
      <c r="O57" s="152"/>
      <c r="P57" s="152"/>
      <c r="Q57" s="152"/>
      <c r="R57" s="152"/>
      <c r="S57" s="152"/>
      <c r="T57" s="152"/>
      <c r="U57" s="32"/>
    </row>
    <row r="58" spans="2:21" ht="25.5" customHeight="1" x14ac:dyDescent="0.15">
      <c r="B58" s="114"/>
      <c r="C58" s="15"/>
      <c r="D58" s="30"/>
      <c r="E58" s="114"/>
      <c r="F58" s="61"/>
      <c r="G58" s="32"/>
      <c r="H58" s="107"/>
      <c r="I58" s="32"/>
      <c r="J58" s="61"/>
      <c r="K58" s="122"/>
      <c r="L58" s="122"/>
      <c r="M58" s="152"/>
      <c r="N58" s="152"/>
      <c r="O58" s="152"/>
      <c r="P58" s="152"/>
      <c r="Q58" s="152"/>
      <c r="R58" s="152"/>
      <c r="S58" s="152"/>
      <c r="T58" s="152"/>
      <c r="U58" s="32"/>
    </row>
    <row r="59" spans="2:21" ht="25.5" customHeight="1" x14ac:dyDescent="0.15">
      <c r="B59" s="114"/>
      <c r="C59" s="15"/>
      <c r="D59" s="30"/>
      <c r="E59" s="114"/>
      <c r="F59" s="61"/>
      <c r="G59" s="32"/>
      <c r="H59" s="107"/>
      <c r="I59" s="32"/>
      <c r="J59" s="61"/>
      <c r="K59" s="122"/>
      <c r="L59" s="122"/>
      <c r="M59" s="152"/>
      <c r="N59" s="152"/>
      <c r="O59" s="152"/>
      <c r="P59" s="152"/>
      <c r="Q59" s="152"/>
      <c r="R59" s="152"/>
      <c r="S59" s="152"/>
      <c r="T59" s="152"/>
      <c r="U59" s="32"/>
    </row>
    <row r="60" spans="2:21" ht="25.5" customHeight="1" x14ac:dyDescent="0.15">
      <c r="B60" s="114"/>
      <c r="C60" s="15"/>
      <c r="D60" s="30"/>
      <c r="E60" s="114"/>
      <c r="F60" s="61"/>
      <c r="G60" s="32"/>
      <c r="H60" s="107"/>
      <c r="I60" s="32"/>
      <c r="J60" s="61"/>
      <c r="K60" s="122"/>
      <c r="L60" s="122"/>
      <c r="M60" s="152"/>
      <c r="N60" s="152"/>
      <c r="O60" s="152"/>
      <c r="P60" s="152"/>
      <c r="Q60" s="152"/>
      <c r="R60" s="152"/>
      <c r="S60" s="152"/>
      <c r="T60" s="152"/>
      <c r="U60" s="32"/>
    </row>
    <row r="61" spans="2:21" ht="25.5" customHeight="1" x14ac:dyDescent="0.15">
      <c r="B61" s="114"/>
      <c r="C61" s="15"/>
      <c r="D61" s="30"/>
      <c r="E61" s="114"/>
      <c r="F61" s="61"/>
      <c r="G61" s="32"/>
      <c r="H61" s="107"/>
      <c r="I61" s="32"/>
      <c r="J61" s="61"/>
      <c r="K61" s="122"/>
      <c r="L61" s="122"/>
      <c r="M61" s="152"/>
      <c r="N61" s="152"/>
      <c r="O61" s="152"/>
      <c r="P61" s="152"/>
      <c r="Q61" s="152"/>
      <c r="R61" s="152"/>
      <c r="S61" s="152"/>
      <c r="T61" s="152"/>
      <c r="U61" s="32"/>
    </row>
    <row r="62" spans="2:21" ht="25.5" customHeight="1" x14ac:dyDescent="0.15">
      <c r="B62" s="114"/>
      <c r="C62" s="15"/>
      <c r="D62" s="30"/>
      <c r="E62" s="114"/>
      <c r="F62" s="61"/>
      <c r="G62" s="32"/>
      <c r="H62" s="107"/>
      <c r="I62" s="32"/>
      <c r="J62" s="61"/>
      <c r="K62" s="122"/>
      <c r="L62" s="122"/>
      <c r="M62" s="152"/>
      <c r="N62" s="152"/>
      <c r="O62" s="152"/>
      <c r="P62" s="152"/>
      <c r="Q62" s="152"/>
      <c r="R62" s="152"/>
      <c r="S62" s="152"/>
      <c r="T62" s="152"/>
      <c r="U62" s="32"/>
    </row>
    <row r="63" spans="2:21" ht="25.5" customHeight="1" x14ac:dyDescent="0.15">
      <c r="B63" s="114"/>
      <c r="C63" s="15"/>
      <c r="D63" s="30"/>
      <c r="E63" s="114"/>
      <c r="F63" s="61"/>
      <c r="G63" s="32"/>
      <c r="H63" s="107"/>
      <c r="I63" s="32"/>
      <c r="J63" s="61"/>
      <c r="K63" s="122"/>
      <c r="L63" s="122"/>
      <c r="M63" s="152"/>
      <c r="N63" s="152"/>
      <c r="O63" s="152"/>
      <c r="P63" s="152"/>
      <c r="Q63" s="152"/>
      <c r="R63" s="152"/>
      <c r="S63" s="152"/>
      <c r="T63" s="152"/>
      <c r="U63" s="32"/>
    </row>
    <row r="64" spans="2:21" ht="25.5" customHeight="1" x14ac:dyDescent="0.15">
      <c r="B64" s="114"/>
      <c r="C64" s="15"/>
      <c r="D64" s="30"/>
      <c r="E64" s="114"/>
      <c r="F64" s="61"/>
      <c r="G64" s="32"/>
      <c r="H64" s="107"/>
      <c r="I64" s="32"/>
      <c r="J64" s="61"/>
      <c r="K64" s="122"/>
      <c r="L64" s="122"/>
      <c r="M64" s="152"/>
      <c r="N64" s="152"/>
      <c r="O64" s="152"/>
      <c r="P64" s="152"/>
      <c r="Q64" s="152"/>
      <c r="R64" s="152"/>
      <c r="S64" s="152"/>
      <c r="T64" s="152"/>
      <c r="U64" s="32"/>
    </row>
    <row r="65" spans="2:21" ht="25.5" customHeight="1" x14ac:dyDescent="0.15">
      <c r="B65" s="114"/>
      <c r="C65" s="15"/>
      <c r="D65" s="30"/>
      <c r="E65" s="114"/>
      <c r="F65" s="61"/>
      <c r="G65" s="32"/>
      <c r="H65" s="107"/>
      <c r="I65" s="32"/>
      <c r="J65" s="61"/>
      <c r="K65" s="122"/>
      <c r="L65" s="122"/>
      <c r="M65" s="152"/>
      <c r="N65" s="152"/>
      <c r="O65" s="152"/>
      <c r="P65" s="152"/>
      <c r="Q65" s="152"/>
      <c r="R65" s="152"/>
      <c r="S65" s="152"/>
      <c r="T65" s="152"/>
      <c r="U65" s="32"/>
    </row>
    <row r="66" spans="2:21" ht="25.5" customHeight="1" x14ac:dyDescent="0.15">
      <c r="B66" s="114"/>
      <c r="C66" s="15"/>
      <c r="D66" s="30"/>
      <c r="E66" s="114"/>
      <c r="F66" s="61"/>
      <c r="G66" s="32"/>
      <c r="H66" s="107"/>
      <c r="I66" s="32"/>
      <c r="J66" s="61"/>
      <c r="K66" s="122"/>
      <c r="L66" s="122"/>
      <c r="M66" s="152"/>
      <c r="N66" s="152"/>
      <c r="O66" s="152"/>
      <c r="P66" s="152"/>
      <c r="Q66" s="152"/>
      <c r="R66" s="152"/>
      <c r="S66" s="152"/>
      <c r="T66" s="152"/>
      <c r="U66" s="32"/>
    </row>
    <row r="67" spans="2:21" ht="25.5" customHeight="1" x14ac:dyDescent="0.15">
      <c r="B67" s="114"/>
      <c r="C67" s="15"/>
      <c r="D67" s="30"/>
      <c r="E67" s="114"/>
      <c r="F67" s="61"/>
      <c r="G67" s="32"/>
      <c r="H67" s="107"/>
      <c r="I67" s="32"/>
      <c r="J67" s="61"/>
      <c r="K67" s="122"/>
      <c r="L67" s="122"/>
      <c r="M67" s="152"/>
      <c r="N67" s="152"/>
      <c r="O67" s="152"/>
      <c r="P67" s="152"/>
      <c r="Q67" s="152"/>
      <c r="R67" s="152"/>
      <c r="S67" s="152"/>
      <c r="T67" s="152"/>
      <c r="U67" s="32"/>
    </row>
    <row r="68" spans="2:21" ht="25.5" customHeight="1" x14ac:dyDescent="0.15">
      <c r="B68" s="114"/>
      <c r="C68" s="15"/>
      <c r="D68" s="30"/>
      <c r="E68" s="114"/>
      <c r="F68" s="61"/>
      <c r="G68" s="32"/>
      <c r="H68" s="107"/>
      <c r="I68" s="32"/>
      <c r="J68" s="61"/>
      <c r="K68" s="122"/>
      <c r="L68" s="122"/>
      <c r="M68" s="152"/>
      <c r="N68" s="152"/>
      <c r="O68" s="152"/>
      <c r="P68" s="152"/>
      <c r="Q68" s="152"/>
      <c r="R68" s="152"/>
      <c r="S68" s="152"/>
      <c r="T68" s="152"/>
      <c r="U68" s="32"/>
    </row>
    <row r="69" spans="2:21" ht="25.5" customHeight="1" x14ac:dyDescent="0.15">
      <c r="B69" s="114"/>
      <c r="C69" s="15"/>
      <c r="D69" s="30"/>
      <c r="E69" s="114"/>
      <c r="F69" s="61"/>
      <c r="G69" s="32"/>
      <c r="H69" s="107"/>
      <c r="I69" s="32"/>
      <c r="J69" s="61"/>
      <c r="K69" s="122"/>
      <c r="L69" s="122"/>
      <c r="M69" s="152"/>
      <c r="N69" s="152"/>
      <c r="O69" s="152"/>
      <c r="P69" s="152"/>
      <c r="Q69" s="152"/>
      <c r="R69" s="152"/>
      <c r="S69" s="152"/>
      <c r="T69" s="152"/>
      <c r="U69" s="32"/>
    </row>
    <row r="70" spans="2:21" ht="25.5" customHeight="1" x14ac:dyDescent="0.15">
      <c r="B70" s="114"/>
      <c r="C70" s="15"/>
      <c r="D70" s="30"/>
      <c r="E70" s="114"/>
      <c r="F70" s="61"/>
      <c r="G70" s="32"/>
      <c r="H70" s="107"/>
      <c r="I70" s="32"/>
      <c r="J70" s="61"/>
      <c r="K70" s="122"/>
      <c r="L70" s="122"/>
      <c r="M70" s="152"/>
      <c r="N70" s="152"/>
      <c r="O70" s="152"/>
      <c r="P70" s="152"/>
      <c r="Q70" s="152"/>
      <c r="R70" s="152"/>
      <c r="S70" s="152"/>
      <c r="T70" s="152"/>
      <c r="U70" s="32"/>
    </row>
    <row r="71" spans="2:21" ht="25.5" customHeight="1" x14ac:dyDescent="0.15">
      <c r="B71" s="114"/>
      <c r="C71" s="15"/>
      <c r="D71" s="30"/>
      <c r="E71" s="114"/>
      <c r="F71" s="61"/>
      <c r="G71" s="32"/>
      <c r="H71" s="107"/>
      <c r="I71" s="32"/>
      <c r="J71" s="61"/>
      <c r="K71" s="122"/>
      <c r="L71" s="122"/>
      <c r="M71" s="152"/>
      <c r="N71" s="152"/>
      <c r="O71" s="152"/>
      <c r="P71" s="152"/>
      <c r="Q71" s="152"/>
      <c r="R71" s="152"/>
      <c r="S71" s="152"/>
      <c r="T71" s="152"/>
      <c r="U71" s="32"/>
    </row>
    <row r="72" spans="2:21" ht="25.5" customHeight="1" x14ac:dyDescent="0.15">
      <c r="B72" s="114"/>
      <c r="C72" s="15"/>
      <c r="D72" s="30"/>
      <c r="E72" s="114"/>
      <c r="F72" s="61"/>
      <c r="G72" s="32"/>
      <c r="H72" s="107"/>
      <c r="I72" s="32"/>
      <c r="J72" s="61"/>
      <c r="K72" s="122"/>
      <c r="L72" s="122"/>
      <c r="M72" s="152"/>
      <c r="N72" s="152"/>
      <c r="O72" s="152"/>
      <c r="P72" s="152"/>
      <c r="Q72" s="152"/>
      <c r="R72" s="152"/>
      <c r="S72" s="152"/>
      <c r="T72" s="152"/>
      <c r="U72" s="32"/>
    </row>
    <row r="73" spans="2:21" ht="25.5" customHeight="1" x14ac:dyDescent="0.15">
      <c r="B73" s="114"/>
      <c r="C73" s="15"/>
      <c r="D73" s="30"/>
      <c r="E73" s="114"/>
      <c r="F73" s="61"/>
      <c r="G73" s="32"/>
      <c r="H73" s="107"/>
      <c r="I73" s="32"/>
      <c r="J73" s="61"/>
      <c r="K73" s="122"/>
      <c r="L73" s="122"/>
      <c r="M73" s="152"/>
      <c r="N73" s="152"/>
      <c r="O73" s="152"/>
      <c r="P73" s="152"/>
      <c r="Q73" s="152"/>
      <c r="R73" s="152"/>
      <c r="S73" s="152"/>
      <c r="T73" s="152"/>
      <c r="U73" s="32"/>
    </row>
    <row r="74" spans="2:21" ht="25.5" customHeight="1" x14ac:dyDescent="0.15">
      <c r="B74" s="114"/>
      <c r="C74" s="15"/>
      <c r="D74" s="30"/>
      <c r="E74" s="114"/>
      <c r="F74" s="61"/>
      <c r="G74" s="32"/>
      <c r="H74" s="107"/>
      <c r="I74" s="32"/>
      <c r="J74" s="61"/>
      <c r="K74" s="122"/>
      <c r="L74" s="122"/>
      <c r="M74" s="152"/>
      <c r="N74" s="152"/>
      <c r="O74" s="152"/>
      <c r="P74" s="152"/>
      <c r="Q74" s="152"/>
      <c r="R74" s="152"/>
      <c r="S74" s="152"/>
      <c r="T74" s="152"/>
      <c r="U74" s="32"/>
    </row>
    <row r="75" spans="2:21" ht="25.5" customHeight="1" x14ac:dyDescent="0.15">
      <c r="B75" s="114"/>
      <c r="C75" s="15"/>
      <c r="D75" s="30"/>
      <c r="E75" s="114"/>
      <c r="F75" s="61"/>
      <c r="G75" s="32"/>
      <c r="H75" s="107"/>
      <c r="I75" s="32"/>
      <c r="J75" s="61"/>
      <c r="K75" s="122"/>
      <c r="L75" s="122"/>
      <c r="M75" s="152"/>
      <c r="N75" s="152"/>
      <c r="O75" s="152"/>
      <c r="P75" s="152"/>
      <c r="Q75" s="152"/>
      <c r="R75" s="152"/>
      <c r="S75" s="152"/>
      <c r="T75" s="152"/>
      <c r="U75" s="32"/>
    </row>
    <row r="76" spans="2:21" ht="25.5" customHeight="1" x14ac:dyDescent="0.15">
      <c r="B76" s="114"/>
      <c r="C76" s="15"/>
      <c r="D76" s="30"/>
      <c r="E76" s="114"/>
      <c r="F76" s="61"/>
      <c r="G76" s="32"/>
      <c r="H76" s="107"/>
      <c r="I76" s="32"/>
      <c r="J76" s="61"/>
      <c r="K76" s="122"/>
      <c r="L76" s="122"/>
      <c r="M76" s="152"/>
      <c r="N76" s="152"/>
      <c r="O76" s="152"/>
      <c r="P76" s="152"/>
      <c r="Q76" s="152"/>
      <c r="R76" s="152"/>
      <c r="S76" s="152"/>
      <c r="T76" s="152"/>
      <c r="U76" s="32"/>
    </row>
    <row r="77" spans="2:21" ht="25.5" customHeight="1" x14ac:dyDescent="0.15">
      <c r="B77" s="114"/>
      <c r="C77" s="15"/>
      <c r="D77" s="30"/>
      <c r="E77" s="114"/>
      <c r="F77" s="61"/>
      <c r="G77" s="32"/>
      <c r="H77" s="107"/>
      <c r="I77" s="32"/>
      <c r="J77" s="61"/>
      <c r="K77" s="122"/>
      <c r="L77" s="122"/>
      <c r="M77" s="152"/>
      <c r="N77" s="152"/>
      <c r="O77" s="152"/>
      <c r="P77" s="152"/>
      <c r="Q77" s="152"/>
      <c r="R77" s="152"/>
      <c r="S77" s="152"/>
      <c r="T77" s="152"/>
      <c r="U77" s="32"/>
    </row>
    <row r="78" spans="2:21" ht="25.5" customHeight="1" x14ac:dyDescent="0.15">
      <c r="B78" s="114"/>
      <c r="C78" s="15"/>
      <c r="D78" s="30"/>
      <c r="E78" s="114"/>
      <c r="F78" s="61"/>
      <c r="G78" s="32"/>
      <c r="H78" s="107"/>
      <c r="I78" s="32"/>
      <c r="J78" s="61"/>
      <c r="K78" s="122"/>
      <c r="L78" s="122"/>
      <c r="M78" s="152"/>
      <c r="N78" s="152"/>
      <c r="O78" s="152"/>
      <c r="P78" s="152"/>
      <c r="Q78" s="152"/>
      <c r="R78" s="152"/>
      <c r="S78" s="152"/>
      <c r="T78" s="152"/>
      <c r="U78" s="32"/>
    </row>
    <row r="79" spans="2:21" ht="25.5" customHeight="1" x14ac:dyDescent="0.15">
      <c r="B79" s="114"/>
      <c r="C79" s="15"/>
      <c r="D79" s="30"/>
      <c r="E79" s="114"/>
      <c r="F79" s="61"/>
      <c r="G79" s="32"/>
      <c r="H79" s="107"/>
      <c r="I79" s="32"/>
      <c r="J79" s="61"/>
      <c r="K79" s="122"/>
      <c r="L79" s="122"/>
      <c r="M79" s="152"/>
      <c r="N79" s="152"/>
      <c r="O79" s="152"/>
      <c r="P79" s="152"/>
      <c r="Q79" s="152"/>
      <c r="R79" s="152"/>
      <c r="S79" s="152"/>
      <c r="T79" s="152"/>
      <c r="U79" s="32"/>
    </row>
    <row r="80" spans="2:21" ht="25.5" customHeight="1" x14ac:dyDescent="0.15">
      <c r="B80" s="114"/>
      <c r="C80" s="15"/>
      <c r="D80" s="30"/>
      <c r="E80" s="114"/>
      <c r="F80" s="61"/>
      <c r="G80" s="32"/>
      <c r="H80" s="107"/>
      <c r="I80" s="32"/>
      <c r="J80" s="61"/>
      <c r="K80" s="122"/>
      <c r="L80" s="122"/>
      <c r="M80" s="152"/>
      <c r="N80" s="152"/>
      <c r="O80" s="152"/>
      <c r="P80" s="152"/>
      <c r="Q80" s="152"/>
      <c r="R80" s="152"/>
      <c r="S80" s="152"/>
      <c r="T80" s="152"/>
      <c r="U80" s="32"/>
    </row>
    <row r="81" spans="2:21" ht="25.5" customHeight="1" x14ac:dyDescent="0.15">
      <c r="B81" s="114"/>
      <c r="C81" s="15"/>
      <c r="D81" s="30"/>
      <c r="E81" s="114"/>
      <c r="F81" s="61"/>
      <c r="G81" s="32"/>
      <c r="H81" s="107"/>
      <c r="I81" s="32"/>
      <c r="J81" s="61"/>
      <c r="K81" s="122"/>
      <c r="L81" s="122"/>
      <c r="M81" s="152"/>
      <c r="N81" s="152"/>
      <c r="O81" s="152"/>
      <c r="P81" s="152"/>
      <c r="Q81" s="152"/>
      <c r="R81" s="152"/>
      <c r="S81" s="152"/>
      <c r="T81" s="152"/>
      <c r="U81" s="32"/>
    </row>
    <row r="82" spans="2:21" ht="25.5" customHeight="1" x14ac:dyDescent="0.15">
      <c r="B82" s="114"/>
      <c r="C82" s="15"/>
      <c r="D82" s="30"/>
      <c r="E82" s="114"/>
      <c r="F82" s="61"/>
      <c r="G82" s="32"/>
      <c r="H82" s="107"/>
      <c r="I82" s="32"/>
      <c r="J82" s="61"/>
      <c r="K82" s="122"/>
      <c r="L82" s="122"/>
      <c r="M82" s="152"/>
      <c r="N82" s="152"/>
      <c r="O82" s="152"/>
      <c r="P82" s="152"/>
      <c r="Q82" s="152"/>
      <c r="R82" s="152"/>
      <c r="S82" s="152"/>
      <c r="T82" s="152"/>
      <c r="U82" s="32"/>
    </row>
    <row r="83" spans="2:21" ht="25.5" customHeight="1" x14ac:dyDescent="0.15">
      <c r="B83" s="114"/>
      <c r="C83" s="15"/>
      <c r="D83" s="30"/>
      <c r="E83" s="114"/>
      <c r="F83" s="61"/>
      <c r="G83" s="32"/>
      <c r="H83" s="107"/>
      <c r="I83" s="32"/>
      <c r="J83" s="61"/>
      <c r="K83" s="122"/>
      <c r="L83" s="122"/>
      <c r="M83" s="152"/>
      <c r="N83" s="152"/>
      <c r="O83" s="152"/>
      <c r="P83" s="152"/>
      <c r="Q83" s="152"/>
      <c r="R83" s="152"/>
      <c r="S83" s="152"/>
      <c r="T83" s="152"/>
      <c r="U83" s="32"/>
    </row>
    <row r="84" spans="2:21" ht="25.5" customHeight="1" x14ac:dyDescent="0.15">
      <c r="B84" s="114"/>
      <c r="C84" s="15"/>
      <c r="D84" s="30"/>
      <c r="E84" s="114"/>
      <c r="F84" s="61"/>
      <c r="G84" s="32"/>
      <c r="H84" s="107"/>
      <c r="I84" s="32"/>
      <c r="J84" s="61"/>
      <c r="K84" s="122"/>
      <c r="L84" s="122"/>
      <c r="M84" s="152"/>
      <c r="N84" s="152"/>
      <c r="O84" s="152"/>
      <c r="P84" s="152"/>
      <c r="Q84" s="152"/>
      <c r="R84" s="152"/>
      <c r="S84" s="152"/>
      <c r="T84" s="152"/>
      <c r="U84" s="32"/>
    </row>
    <row r="85" spans="2:21" ht="25.5" customHeight="1" x14ac:dyDescent="0.15">
      <c r="B85" s="114"/>
      <c r="C85" s="15"/>
      <c r="D85" s="30"/>
      <c r="E85" s="114"/>
      <c r="F85" s="61"/>
      <c r="G85" s="32"/>
      <c r="H85" s="107"/>
      <c r="I85" s="32"/>
      <c r="J85" s="61"/>
      <c r="K85" s="122"/>
      <c r="L85" s="122"/>
      <c r="M85" s="152"/>
      <c r="N85" s="152"/>
      <c r="O85" s="152"/>
      <c r="P85" s="152"/>
      <c r="Q85" s="152"/>
      <c r="R85" s="152"/>
      <c r="S85" s="152"/>
      <c r="T85" s="152"/>
      <c r="U85" s="32"/>
    </row>
    <row r="86" spans="2:21" ht="25.5" customHeight="1" x14ac:dyDescent="0.15">
      <c r="B86" s="114"/>
      <c r="C86" s="15"/>
      <c r="D86" s="30"/>
      <c r="E86" s="114"/>
      <c r="F86" s="61"/>
      <c r="G86" s="32"/>
      <c r="H86" s="107"/>
      <c r="I86" s="32"/>
      <c r="J86" s="61"/>
      <c r="K86" s="122"/>
      <c r="L86" s="122"/>
      <c r="M86" s="152"/>
      <c r="N86" s="152"/>
      <c r="O86" s="152"/>
      <c r="P86" s="152"/>
      <c r="Q86" s="152"/>
      <c r="R86" s="152"/>
      <c r="S86" s="152"/>
      <c r="T86" s="152"/>
      <c r="U86" s="32"/>
    </row>
    <row r="87" spans="2:21" ht="25.5" customHeight="1" x14ac:dyDescent="0.15">
      <c r="B87" s="114"/>
      <c r="C87" s="15"/>
      <c r="D87" s="30"/>
      <c r="E87" s="114"/>
      <c r="F87" s="61"/>
      <c r="G87" s="32"/>
      <c r="H87" s="107"/>
      <c r="I87" s="32"/>
      <c r="J87" s="61"/>
      <c r="K87" s="122"/>
      <c r="L87" s="122"/>
      <c r="M87" s="152"/>
      <c r="N87" s="152"/>
      <c r="O87" s="152"/>
      <c r="P87" s="152"/>
      <c r="Q87" s="152"/>
      <c r="R87" s="152"/>
      <c r="S87" s="152"/>
      <c r="T87" s="152"/>
      <c r="U87" s="32"/>
    </row>
    <row r="88" spans="2:21" ht="25.5" customHeight="1" x14ac:dyDescent="0.15">
      <c r="B88" s="114"/>
      <c r="C88" s="15"/>
      <c r="D88" s="30"/>
      <c r="E88" s="114"/>
      <c r="F88" s="61"/>
      <c r="G88" s="32"/>
      <c r="H88" s="107"/>
      <c r="I88" s="32"/>
      <c r="J88" s="61"/>
      <c r="K88" s="122"/>
      <c r="L88" s="122"/>
      <c r="M88" s="152"/>
      <c r="N88" s="152"/>
      <c r="O88" s="152"/>
      <c r="P88" s="152"/>
      <c r="Q88" s="152"/>
      <c r="R88" s="152"/>
      <c r="S88" s="152"/>
      <c r="T88" s="152"/>
      <c r="U88" s="32"/>
    </row>
    <row r="89" spans="2:21" ht="25.5" customHeight="1" x14ac:dyDescent="0.15">
      <c r="B89" s="114"/>
      <c r="C89" s="15"/>
      <c r="D89" s="30"/>
      <c r="E89" s="114"/>
      <c r="F89" s="61"/>
      <c r="G89" s="32"/>
      <c r="H89" s="107"/>
      <c r="I89" s="32"/>
      <c r="J89" s="61"/>
      <c r="K89" s="122"/>
      <c r="L89" s="122"/>
      <c r="M89" s="152"/>
      <c r="N89" s="152"/>
      <c r="O89" s="152"/>
      <c r="P89" s="152"/>
      <c r="Q89" s="152"/>
      <c r="R89" s="152"/>
      <c r="S89" s="152"/>
      <c r="T89" s="152"/>
      <c r="U89" s="32"/>
    </row>
    <row r="90" spans="2:21" ht="25.5" customHeight="1" x14ac:dyDescent="0.15">
      <c r="B90" s="114"/>
      <c r="C90" s="15"/>
      <c r="D90" s="30"/>
      <c r="E90" s="114"/>
      <c r="F90" s="61"/>
      <c r="G90" s="32"/>
      <c r="H90" s="107"/>
      <c r="I90" s="32"/>
      <c r="J90" s="61"/>
      <c r="K90" s="122"/>
      <c r="L90" s="122"/>
      <c r="M90" s="152"/>
      <c r="N90" s="152"/>
      <c r="O90" s="152"/>
      <c r="P90" s="152"/>
      <c r="Q90" s="152"/>
      <c r="R90" s="152"/>
      <c r="S90" s="152"/>
      <c r="T90" s="152"/>
      <c r="U90" s="32"/>
    </row>
    <row r="91" spans="2:21" ht="25.5" customHeight="1" x14ac:dyDescent="0.15">
      <c r="B91" s="114"/>
      <c r="C91" s="15"/>
      <c r="D91" s="30"/>
      <c r="E91" s="114"/>
      <c r="F91" s="61"/>
      <c r="G91" s="32"/>
      <c r="H91" s="107"/>
      <c r="I91" s="32"/>
      <c r="J91" s="61"/>
      <c r="K91" s="122"/>
      <c r="L91" s="122"/>
      <c r="M91" s="152"/>
      <c r="N91" s="152"/>
      <c r="O91" s="152"/>
      <c r="P91" s="152"/>
      <c r="Q91" s="152"/>
      <c r="R91" s="152"/>
      <c r="S91" s="152"/>
      <c r="T91" s="152"/>
      <c r="U91" s="32"/>
    </row>
    <row r="92" spans="2:21" ht="25.5" customHeight="1" x14ac:dyDescent="0.15">
      <c r="B92" s="114"/>
      <c r="C92" s="15"/>
      <c r="D92" s="30"/>
      <c r="E92" s="114"/>
      <c r="F92" s="61"/>
      <c r="G92" s="32"/>
      <c r="H92" s="107"/>
      <c r="I92" s="32"/>
      <c r="J92" s="61"/>
      <c r="K92" s="122"/>
      <c r="L92" s="122"/>
      <c r="M92" s="152"/>
      <c r="N92" s="152"/>
      <c r="O92" s="152"/>
      <c r="P92" s="152"/>
      <c r="Q92" s="152"/>
      <c r="R92" s="152"/>
      <c r="S92" s="152"/>
      <c r="T92" s="152"/>
      <c r="U92" s="32"/>
    </row>
    <row r="93" spans="2:21" ht="25.5" customHeight="1" x14ac:dyDescent="0.15">
      <c r="B93" s="114"/>
      <c r="C93" s="15"/>
      <c r="D93" s="30"/>
      <c r="E93" s="114"/>
      <c r="F93" s="61"/>
      <c r="G93" s="32"/>
      <c r="H93" s="107"/>
      <c r="I93" s="32"/>
      <c r="J93" s="61"/>
      <c r="K93" s="122"/>
      <c r="L93" s="122"/>
      <c r="M93" s="152"/>
      <c r="N93" s="152"/>
      <c r="O93" s="152"/>
      <c r="P93" s="152"/>
      <c r="Q93" s="152"/>
      <c r="R93" s="152"/>
      <c r="S93" s="152"/>
      <c r="T93" s="152"/>
      <c r="U93" s="32"/>
    </row>
    <row r="94" spans="2:21" ht="25.5" customHeight="1" x14ac:dyDescent="0.15">
      <c r="B94" s="114"/>
      <c r="C94" s="15"/>
      <c r="D94" s="30"/>
      <c r="E94" s="114"/>
      <c r="F94" s="61"/>
      <c r="G94" s="32"/>
      <c r="H94" s="107"/>
      <c r="I94" s="32"/>
      <c r="J94" s="61"/>
      <c r="K94" s="122"/>
      <c r="L94" s="122"/>
      <c r="M94" s="152"/>
      <c r="N94" s="152"/>
      <c r="O94" s="152"/>
      <c r="P94" s="152"/>
      <c r="Q94" s="152"/>
      <c r="R94" s="152"/>
      <c r="S94" s="152"/>
      <c r="T94" s="152"/>
      <c r="U94" s="32"/>
    </row>
    <row r="95" spans="2:21" ht="25.5" customHeight="1" x14ac:dyDescent="0.15">
      <c r="B95" s="114"/>
      <c r="C95" s="15"/>
      <c r="D95" s="30"/>
      <c r="E95" s="114"/>
      <c r="F95" s="61"/>
      <c r="G95" s="32"/>
      <c r="H95" s="107"/>
      <c r="I95" s="32"/>
      <c r="J95" s="61"/>
      <c r="K95" s="122"/>
      <c r="L95" s="122"/>
      <c r="M95" s="152"/>
      <c r="N95" s="152"/>
      <c r="O95" s="152"/>
      <c r="P95" s="152"/>
      <c r="Q95" s="152"/>
      <c r="R95" s="152"/>
      <c r="S95" s="152"/>
      <c r="T95" s="152"/>
      <c r="U95" s="32"/>
    </row>
    <row r="96" spans="2:21" ht="25.5" customHeight="1" x14ac:dyDescent="0.15">
      <c r="B96" s="114"/>
      <c r="C96" s="15"/>
      <c r="D96" s="30"/>
      <c r="E96" s="114"/>
      <c r="F96" s="61"/>
      <c r="G96" s="32"/>
      <c r="H96" s="107"/>
      <c r="I96" s="32"/>
      <c r="J96" s="61"/>
      <c r="K96" s="122"/>
      <c r="L96" s="122"/>
      <c r="M96" s="152"/>
      <c r="N96" s="152"/>
      <c r="O96" s="152"/>
      <c r="P96" s="152"/>
      <c r="Q96" s="152"/>
      <c r="R96" s="152"/>
      <c r="S96" s="152"/>
      <c r="T96" s="152"/>
      <c r="U96" s="32"/>
    </row>
    <row r="97" spans="2:21" ht="25.5" customHeight="1" x14ac:dyDescent="0.15">
      <c r="B97" s="114"/>
      <c r="C97" s="15"/>
      <c r="D97" s="30"/>
      <c r="E97" s="114"/>
      <c r="F97" s="61"/>
      <c r="G97" s="32"/>
      <c r="H97" s="107"/>
      <c r="I97" s="32"/>
      <c r="J97" s="61"/>
      <c r="K97" s="122"/>
      <c r="L97" s="122"/>
      <c r="M97" s="152"/>
      <c r="N97" s="152"/>
      <c r="O97" s="152"/>
      <c r="P97" s="152"/>
      <c r="Q97" s="152"/>
      <c r="R97" s="152"/>
      <c r="S97" s="152"/>
      <c r="T97" s="152"/>
      <c r="U97" s="32"/>
    </row>
    <row r="98" spans="2:21" ht="25.5" customHeight="1" x14ac:dyDescent="0.15">
      <c r="B98" s="114"/>
      <c r="C98" s="15"/>
      <c r="D98" s="30"/>
      <c r="E98" s="114"/>
      <c r="F98" s="61"/>
      <c r="G98" s="32"/>
      <c r="H98" s="107"/>
      <c r="I98" s="32"/>
      <c r="J98" s="61"/>
      <c r="K98" s="122"/>
      <c r="L98" s="122"/>
      <c r="M98" s="152"/>
      <c r="N98" s="152"/>
      <c r="O98" s="152"/>
      <c r="P98" s="152"/>
      <c r="Q98" s="152"/>
      <c r="R98" s="152"/>
      <c r="S98" s="152"/>
      <c r="T98" s="152"/>
      <c r="U98" s="32"/>
    </row>
    <row r="99" spans="2:21" ht="25.5" customHeight="1" x14ac:dyDescent="0.15">
      <c r="B99" s="114"/>
      <c r="C99" s="15"/>
      <c r="D99" s="30"/>
      <c r="E99" s="114"/>
      <c r="F99" s="61"/>
      <c r="G99" s="32"/>
      <c r="H99" s="107"/>
      <c r="I99" s="32"/>
      <c r="J99" s="61"/>
      <c r="K99" s="122"/>
      <c r="L99" s="122"/>
      <c r="M99" s="152"/>
      <c r="N99" s="152"/>
      <c r="O99" s="152"/>
      <c r="P99" s="152"/>
      <c r="Q99" s="152"/>
      <c r="R99" s="152"/>
      <c r="S99" s="152"/>
      <c r="T99" s="152"/>
      <c r="U99" s="32"/>
    </row>
    <row r="100" spans="2:21" ht="25.5" customHeight="1" x14ac:dyDescent="0.15">
      <c r="B100" s="114"/>
      <c r="C100" s="15"/>
      <c r="D100" s="30"/>
      <c r="E100" s="114"/>
      <c r="F100" s="61"/>
      <c r="G100" s="32"/>
      <c r="H100" s="107"/>
      <c r="I100" s="32"/>
      <c r="J100" s="61"/>
      <c r="K100" s="122"/>
      <c r="L100" s="122"/>
      <c r="M100" s="152"/>
      <c r="N100" s="152"/>
      <c r="O100" s="152"/>
      <c r="P100" s="152"/>
      <c r="Q100" s="152"/>
      <c r="R100" s="152"/>
      <c r="S100" s="152"/>
      <c r="T100" s="152"/>
      <c r="U100" s="32"/>
    </row>
    <row r="101" spans="2:21" ht="25.5" customHeight="1" x14ac:dyDescent="0.15">
      <c r="B101" s="114"/>
      <c r="C101" s="15"/>
      <c r="D101" s="30"/>
      <c r="E101" s="114"/>
      <c r="F101" s="61"/>
      <c r="G101" s="32"/>
      <c r="H101" s="107"/>
      <c r="I101" s="32"/>
      <c r="J101" s="61"/>
      <c r="K101" s="122"/>
      <c r="L101" s="122"/>
      <c r="M101" s="152"/>
      <c r="N101" s="152"/>
      <c r="O101" s="152"/>
      <c r="P101" s="152"/>
      <c r="Q101" s="152"/>
      <c r="R101" s="152"/>
      <c r="S101" s="152"/>
      <c r="T101" s="152"/>
      <c r="U101" s="32"/>
    </row>
    <row r="102" spans="2:21" ht="25.5" customHeight="1" x14ac:dyDescent="0.15">
      <c r="B102" s="114"/>
      <c r="C102" s="15"/>
      <c r="D102" s="30"/>
      <c r="E102" s="114"/>
      <c r="F102" s="61"/>
      <c r="G102" s="32"/>
      <c r="H102" s="107"/>
      <c r="I102" s="32"/>
      <c r="J102" s="61"/>
      <c r="K102" s="122"/>
      <c r="L102" s="122"/>
      <c r="M102" s="152"/>
      <c r="N102" s="152"/>
      <c r="O102" s="152"/>
      <c r="P102" s="152"/>
      <c r="Q102" s="152"/>
      <c r="R102" s="152"/>
      <c r="S102" s="152"/>
      <c r="T102" s="152"/>
      <c r="U102" s="32"/>
    </row>
    <row r="103" spans="2:21" ht="25.5" customHeight="1" x14ac:dyDescent="0.15">
      <c r="B103" s="114"/>
      <c r="C103" s="15"/>
      <c r="D103" s="30"/>
      <c r="E103" s="114"/>
      <c r="F103" s="61"/>
      <c r="G103" s="32"/>
      <c r="H103" s="107"/>
      <c r="I103" s="32"/>
      <c r="J103" s="61"/>
      <c r="K103" s="122"/>
      <c r="L103" s="122"/>
      <c r="M103" s="152"/>
      <c r="N103" s="152"/>
      <c r="O103" s="152"/>
      <c r="P103" s="152"/>
      <c r="Q103" s="152"/>
      <c r="R103" s="152"/>
      <c r="S103" s="152"/>
      <c r="T103" s="152"/>
      <c r="U103" s="32"/>
    </row>
    <row r="104" spans="2:21" ht="25.5" customHeight="1" x14ac:dyDescent="0.15">
      <c r="B104" s="114"/>
      <c r="C104" s="15"/>
      <c r="D104" s="30"/>
      <c r="E104" s="114"/>
      <c r="F104" s="61"/>
      <c r="G104" s="32"/>
      <c r="H104" s="107"/>
      <c r="I104" s="32"/>
      <c r="J104" s="61"/>
      <c r="K104" s="122"/>
      <c r="L104" s="122"/>
      <c r="M104" s="152"/>
      <c r="N104" s="152"/>
      <c r="O104" s="152"/>
      <c r="P104" s="152"/>
      <c r="Q104" s="152"/>
      <c r="R104" s="152"/>
      <c r="S104" s="152"/>
      <c r="T104" s="152"/>
      <c r="U104" s="32"/>
    </row>
    <row r="105" spans="2:21" ht="25.5" customHeight="1" x14ac:dyDescent="0.15">
      <c r="B105" s="114"/>
      <c r="C105" s="15"/>
      <c r="D105" s="30"/>
      <c r="E105" s="114"/>
      <c r="F105" s="61"/>
      <c r="G105" s="32"/>
      <c r="H105" s="107"/>
      <c r="I105" s="32"/>
      <c r="J105" s="61"/>
      <c r="K105" s="122"/>
      <c r="L105" s="122"/>
      <c r="M105" s="152"/>
      <c r="N105" s="152"/>
      <c r="O105" s="152"/>
      <c r="P105" s="152"/>
      <c r="Q105" s="152"/>
      <c r="R105" s="152"/>
      <c r="S105" s="152"/>
      <c r="T105" s="152"/>
      <c r="U105" s="32"/>
    </row>
    <row r="106" spans="2:21" ht="25.5" customHeight="1" x14ac:dyDescent="0.15">
      <c r="B106" s="114"/>
      <c r="C106" s="15"/>
      <c r="D106" s="30"/>
      <c r="E106" s="114"/>
      <c r="F106" s="61"/>
      <c r="G106" s="32"/>
      <c r="H106" s="107"/>
      <c r="I106" s="32"/>
      <c r="J106" s="61"/>
      <c r="K106" s="122"/>
      <c r="L106" s="122"/>
      <c r="M106" s="152"/>
      <c r="N106" s="152"/>
      <c r="O106" s="152"/>
      <c r="P106" s="152"/>
      <c r="Q106" s="152"/>
      <c r="R106" s="152"/>
      <c r="S106" s="152"/>
      <c r="T106" s="152"/>
      <c r="U106" s="32"/>
    </row>
    <row r="107" spans="2:21" ht="25.5" customHeight="1" x14ac:dyDescent="0.15">
      <c r="B107" s="114"/>
      <c r="C107" s="15"/>
      <c r="D107" s="30"/>
      <c r="E107" s="114"/>
      <c r="F107" s="61"/>
      <c r="G107" s="32"/>
      <c r="H107" s="107"/>
      <c r="I107" s="32"/>
      <c r="J107" s="61"/>
      <c r="K107" s="122"/>
      <c r="L107" s="122"/>
      <c r="M107" s="152"/>
      <c r="N107" s="152"/>
      <c r="O107" s="152"/>
      <c r="P107" s="152"/>
      <c r="Q107" s="152"/>
      <c r="R107" s="152"/>
      <c r="S107" s="152"/>
      <c r="T107" s="152"/>
      <c r="U107" s="32"/>
    </row>
    <row r="108" spans="2:21" ht="25.5" customHeight="1" x14ac:dyDescent="0.15">
      <c r="B108" s="114"/>
      <c r="C108" s="15"/>
      <c r="D108" s="30"/>
      <c r="E108" s="114"/>
      <c r="F108" s="61"/>
      <c r="G108" s="32"/>
      <c r="H108" s="107"/>
      <c r="I108" s="32"/>
      <c r="J108" s="61"/>
      <c r="K108" s="122"/>
      <c r="L108" s="122"/>
      <c r="M108" s="152"/>
      <c r="N108" s="152"/>
      <c r="O108" s="152"/>
      <c r="P108" s="152"/>
      <c r="Q108" s="152"/>
      <c r="R108" s="152"/>
      <c r="S108" s="152"/>
      <c r="T108" s="152"/>
      <c r="U108" s="32"/>
    </row>
    <row r="109" spans="2:21" ht="25.5" customHeight="1" x14ac:dyDescent="0.15">
      <c r="B109" s="114"/>
      <c r="C109" s="15"/>
      <c r="D109" s="30"/>
      <c r="E109" s="114"/>
      <c r="F109" s="61"/>
      <c r="G109" s="32"/>
      <c r="H109" s="107"/>
      <c r="I109" s="32"/>
      <c r="J109" s="61"/>
      <c r="K109" s="122"/>
      <c r="L109" s="122"/>
      <c r="M109" s="152"/>
      <c r="N109" s="152"/>
      <c r="O109" s="152"/>
      <c r="P109" s="152"/>
      <c r="Q109" s="152"/>
      <c r="R109" s="152"/>
      <c r="S109" s="152"/>
      <c r="T109" s="152"/>
      <c r="U109" s="32"/>
    </row>
    <row r="110" spans="2:21" ht="25.5" customHeight="1" x14ac:dyDescent="0.15">
      <c r="B110" s="114"/>
      <c r="C110" s="15"/>
      <c r="D110" s="30"/>
      <c r="E110" s="114"/>
      <c r="F110" s="61"/>
      <c r="G110" s="32"/>
      <c r="H110" s="107"/>
      <c r="I110" s="32"/>
      <c r="J110" s="61"/>
      <c r="K110" s="122"/>
      <c r="L110" s="122"/>
      <c r="M110" s="152"/>
      <c r="N110" s="152"/>
      <c r="O110" s="152"/>
      <c r="P110" s="152"/>
      <c r="Q110" s="152"/>
      <c r="R110" s="152"/>
      <c r="S110" s="152"/>
      <c r="T110" s="152"/>
      <c r="U110" s="32"/>
    </row>
    <row r="111" spans="2:21" ht="25.5" customHeight="1" x14ac:dyDescent="0.15">
      <c r="B111" s="114"/>
      <c r="C111" s="15"/>
      <c r="D111" s="30"/>
      <c r="E111" s="114"/>
      <c r="F111" s="61"/>
      <c r="G111" s="32"/>
      <c r="H111" s="107"/>
      <c r="I111" s="32"/>
      <c r="J111" s="61"/>
      <c r="K111" s="122"/>
      <c r="L111" s="122"/>
      <c r="M111" s="152"/>
      <c r="N111" s="152"/>
      <c r="O111" s="152"/>
      <c r="P111" s="152"/>
      <c r="Q111" s="152"/>
      <c r="R111" s="152"/>
      <c r="S111" s="152"/>
      <c r="T111" s="152"/>
      <c r="U111" s="32"/>
    </row>
    <row r="112" spans="2:21" ht="25.5" customHeight="1" x14ac:dyDescent="0.15">
      <c r="B112" s="114"/>
      <c r="C112" s="15"/>
      <c r="D112" s="30"/>
      <c r="E112" s="114"/>
      <c r="F112" s="61"/>
      <c r="G112" s="32"/>
      <c r="H112" s="107"/>
      <c r="I112" s="32"/>
      <c r="J112" s="61"/>
      <c r="K112" s="122"/>
      <c r="L112" s="122"/>
      <c r="M112" s="152"/>
      <c r="N112" s="152"/>
      <c r="O112" s="152"/>
      <c r="P112" s="152"/>
      <c r="Q112" s="152"/>
      <c r="R112" s="152"/>
      <c r="S112" s="152"/>
      <c r="T112" s="152"/>
      <c r="U112" s="32"/>
    </row>
    <row r="113" spans="2:21" ht="25.5" customHeight="1" x14ac:dyDescent="0.15">
      <c r="B113" s="114"/>
      <c r="C113" s="15"/>
      <c r="D113" s="30"/>
      <c r="E113" s="114"/>
      <c r="F113" s="61"/>
      <c r="G113" s="32"/>
      <c r="H113" s="107"/>
      <c r="I113" s="32"/>
      <c r="J113" s="61"/>
      <c r="K113" s="122"/>
      <c r="L113" s="122"/>
      <c r="M113" s="152"/>
      <c r="N113" s="152"/>
      <c r="O113" s="152"/>
      <c r="P113" s="152"/>
      <c r="Q113" s="152"/>
      <c r="R113" s="152"/>
      <c r="S113" s="152"/>
      <c r="T113" s="152"/>
      <c r="U113" s="32"/>
    </row>
    <row r="114" spans="2:21" ht="25.5" customHeight="1" x14ac:dyDescent="0.15">
      <c r="B114" s="114"/>
      <c r="C114" s="15"/>
      <c r="D114" s="30"/>
      <c r="E114" s="114"/>
      <c r="F114" s="61"/>
      <c r="G114" s="32"/>
      <c r="H114" s="107"/>
      <c r="I114" s="32"/>
      <c r="J114" s="61"/>
      <c r="K114" s="122"/>
      <c r="L114" s="122"/>
      <c r="M114" s="152"/>
      <c r="N114" s="152"/>
      <c r="O114" s="152"/>
      <c r="P114" s="152"/>
      <c r="Q114" s="152"/>
      <c r="R114" s="152"/>
      <c r="S114" s="152"/>
      <c r="T114" s="152"/>
      <c r="U114" s="32"/>
    </row>
    <row r="115" spans="2:21" ht="25.5" customHeight="1" x14ac:dyDescent="0.15">
      <c r="B115" s="114"/>
      <c r="C115" s="15"/>
      <c r="D115" s="30"/>
      <c r="E115" s="114"/>
      <c r="F115" s="61"/>
      <c r="G115" s="32"/>
      <c r="H115" s="107"/>
      <c r="I115" s="32"/>
      <c r="J115" s="61"/>
      <c r="K115" s="122"/>
      <c r="L115" s="122"/>
      <c r="M115" s="152"/>
      <c r="N115" s="152"/>
      <c r="O115" s="152"/>
      <c r="P115" s="152"/>
      <c r="Q115" s="152"/>
      <c r="R115" s="152"/>
      <c r="S115" s="152"/>
      <c r="T115" s="152"/>
      <c r="U115" s="32"/>
    </row>
    <row r="116" spans="2:21" ht="25.5" customHeight="1" x14ac:dyDescent="0.15">
      <c r="B116" s="114"/>
      <c r="C116" s="15"/>
      <c r="D116" s="30"/>
      <c r="E116" s="114"/>
      <c r="F116" s="61"/>
      <c r="G116" s="32"/>
      <c r="H116" s="107"/>
      <c r="I116" s="32"/>
      <c r="J116" s="61"/>
      <c r="K116" s="122"/>
      <c r="L116" s="122"/>
      <c r="M116" s="152"/>
      <c r="N116" s="152"/>
      <c r="O116" s="152"/>
      <c r="P116" s="152"/>
      <c r="Q116" s="152"/>
      <c r="R116" s="152"/>
      <c r="S116" s="152"/>
      <c r="T116" s="152"/>
      <c r="U116" s="32"/>
    </row>
    <row r="117" spans="2:21" ht="25.5" customHeight="1" x14ac:dyDescent="0.15">
      <c r="B117" s="114"/>
      <c r="C117" s="15"/>
      <c r="D117" s="30"/>
      <c r="E117" s="114"/>
      <c r="F117" s="61"/>
      <c r="G117" s="32"/>
      <c r="H117" s="107"/>
      <c r="I117" s="32"/>
      <c r="J117" s="61"/>
      <c r="K117" s="122"/>
      <c r="L117" s="122"/>
      <c r="M117" s="152"/>
      <c r="N117" s="152"/>
      <c r="O117" s="152"/>
      <c r="P117" s="152"/>
      <c r="Q117" s="152"/>
      <c r="R117" s="152"/>
      <c r="S117" s="152"/>
      <c r="T117" s="152"/>
      <c r="U117" s="32"/>
    </row>
    <row r="118" spans="2:21" ht="25.5" customHeight="1" x14ac:dyDescent="0.15">
      <c r="B118" s="114"/>
      <c r="C118" s="15"/>
      <c r="D118" s="30"/>
      <c r="E118" s="114"/>
      <c r="F118" s="61"/>
      <c r="G118" s="32"/>
      <c r="H118" s="107"/>
      <c r="I118" s="32"/>
      <c r="J118" s="61"/>
      <c r="K118" s="122"/>
      <c r="L118" s="122"/>
      <c r="M118" s="152"/>
      <c r="N118" s="152"/>
      <c r="O118" s="152"/>
      <c r="P118" s="152"/>
      <c r="Q118" s="152"/>
      <c r="R118" s="152"/>
      <c r="S118" s="152"/>
      <c r="T118" s="152"/>
      <c r="U118" s="32"/>
    </row>
    <row r="119" spans="2:21" ht="25.5" customHeight="1" x14ac:dyDescent="0.15">
      <c r="B119" s="114"/>
      <c r="C119" s="15"/>
      <c r="D119" s="30"/>
      <c r="E119" s="114"/>
      <c r="F119" s="61"/>
      <c r="G119" s="32"/>
      <c r="H119" s="107"/>
      <c r="I119" s="32"/>
      <c r="J119" s="61"/>
      <c r="K119" s="122"/>
      <c r="L119" s="122"/>
      <c r="M119" s="152"/>
      <c r="N119" s="152"/>
      <c r="O119" s="152"/>
      <c r="P119" s="152"/>
      <c r="Q119" s="152"/>
      <c r="R119" s="152"/>
      <c r="S119" s="152"/>
      <c r="T119" s="152"/>
      <c r="U119" s="32"/>
    </row>
    <row r="120" spans="2:21" ht="25.5" customHeight="1" x14ac:dyDescent="0.15">
      <c r="B120" s="114"/>
      <c r="C120" s="15"/>
      <c r="D120" s="30"/>
      <c r="E120" s="114"/>
      <c r="F120" s="61"/>
      <c r="G120" s="32"/>
      <c r="H120" s="107"/>
      <c r="I120" s="32"/>
      <c r="J120" s="61"/>
      <c r="K120" s="122"/>
      <c r="L120" s="122"/>
      <c r="M120" s="152"/>
      <c r="N120" s="152"/>
      <c r="O120" s="152"/>
      <c r="P120" s="152"/>
      <c r="Q120" s="152"/>
      <c r="R120" s="152"/>
      <c r="S120" s="152"/>
      <c r="T120" s="152"/>
      <c r="U120" s="32"/>
    </row>
    <row r="121" spans="2:21" ht="25.5" customHeight="1" x14ac:dyDescent="0.15">
      <c r="B121" s="114"/>
      <c r="C121" s="15"/>
      <c r="D121" s="30"/>
      <c r="E121" s="114"/>
      <c r="F121" s="61"/>
      <c r="G121" s="32"/>
      <c r="H121" s="107"/>
      <c r="I121" s="32"/>
      <c r="J121" s="61"/>
      <c r="K121" s="122"/>
      <c r="L121" s="122"/>
      <c r="M121" s="152"/>
      <c r="N121" s="152"/>
      <c r="O121" s="152"/>
      <c r="P121" s="152"/>
      <c r="Q121" s="152"/>
      <c r="R121" s="152"/>
      <c r="S121" s="152"/>
      <c r="T121" s="152"/>
      <c r="U121" s="32"/>
    </row>
    <row r="122" spans="2:21" ht="25.5" customHeight="1" x14ac:dyDescent="0.15">
      <c r="B122" s="114"/>
      <c r="C122" s="15"/>
      <c r="D122" s="30"/>
      <c r="E122" s="114"/>
      <c r="F122" s="61"/>
      <c r="G122" s="32"/>
      <c r="H122" s="107"/>
      <c r="I122" s="32"/>
      <c r="J122" s="61"/>
      <c r="K122" s="122"/>
      <c r="L122" s="122"/>
      <c r="M122" s="152"/>
      <c r="N122" s="152"/>
      <c r="O122" s="152"/>
      <c r="P122" s="152"/>
      <c r="Q122" s="152"/>
      <c r="R122" s="152"/>
      <c r="S122" s="152"/>
      <c r="T122" s="152"/>
      <c r="U122" s="32"/>
    </row>
    <row r="123" spans="2:21" ht="25.5" customHeight="1" x14ac:dyDescent="0.15">
      <c r="B123" s="114"/>
      <c r="C123" s="15"/>
      <c r="D123" s="30"/>
      <c r="E123" s="114"/>
      <c r="F123" s="61"/>
      <c r="G123" s="32"/>
      <c r="H123" s="107"/>
      <c r="I123" s="32"/>
      <c r="J123" s="61"/>
      <c r="K123" s="122"/>
      <c r="L123" s="122"/>
      <c r="M123" s="152"/>
      <c r="N123" s="152"/>
      <c r="O123" s="152"/>
      <c r="P123" s="152"/>
      <c r="Q123" s="152"/>
      <c r="R123" s="152"/>
      <c r="S123" s="152"/>
      <c r="T123" s="152"/>
      <c r="U123" s="32"/>
    </row>
    <row r="124" spans="2:21" ht="25.5" customHeight="1" x14ac:dyDescent="0.15">
      <c r="B124" s="114"/>
      <c r="C124" s="15"/>
      <c r="D124" s="30"/>
      <c r="E124" s="114"/>
      <c r="F124" s="61"/>
      <c r="G124" s="32"/>
      <c r="H124" s="107"/>
      <c r="I124" s="32"/>
      <c r="J124" s="61"/>
      <c r="K124" s="122"/>
      <c r="L124" s="122"/>
      <c r="M124" s="152"/>
      <c r="N124" s="152"/>
      <c r="O124" s="152"/>
      <c r="P124" s="152"/>
      <c r="Q124" s="152"/>
      <c r="R124" s="152"/>
      <c r="S124" s="152"/>
      <c r="T124" s="152"/>
      <c r="U124" s="32"/>
    </row>
    <row r="125" spans="2:21" ht="25.5" customHeight="1" x14ac:dyDescent="0.15">
      <c r="B125" s="114"/>
      <c r="C125" s="15"/>
      <c r="D125" s="30"/>
      <c r="E125" s="114"/>
      <c r="F125" s="61"/>
      <c r="G125" s="32"/>
      <c r="H125" s="107"/>
      <c r="I125" s="32"/>
      <c r="J125" s="61"/>
      <c r="K125" s="122"/>
      <c r="L125" s="122"/>
      <c r="M125" s="152"/>
      <c r="N125" s="152"/>
      <c r="O125" s="152"/>
      <c r="P125" s="152"/>
      <c r="Q125" s="152"/>
      <c r="R125" s="152"/>
      <c r="S125" s="152"/>
      <c r="T125" s="152"/>
      <c r="U125" s="32"/>
    </row>
    <row r="126" spans="2:21" ht="25.5" customHeight="1" x14ac:dyDescent="0.15">
      <c r="B126" s="114"/>
      <c r="C126" s="15"/>
      <c r="D126" s="30"/>
      <c r="E126" s="114"/>
      <c r="F126" s="61"/>
      <c r="G126" s="32"/>
      <c r="H126" s="107"/>
      <c r="I126" s="32"/>
      <c r="J126" s="61"/>
      <c r="K126" s="122"/>
      <c r="L126" s="122"/>
      <c r="M126" s="152"/>
      <c r="N126" s="152"/>
      <c r="O126" s="152"/>
      <c r="P126" s="152"/>
      <c r="Q126" s="152"/>
      <c r="R126" s="152"/>
      <c r="S126" s="152"/>
      <c r="T126" s="152"/>
      <c r="U126" s="32"/>
    </row>
    <row r="127" spans="2:21" ht="25.5" customHeight="1" x14ac:dyDescent="0.15">
      <c r="B127" s="114"/>
      <c r="C127" s="15"/>
      <c r="D127" s="30"/>
      <c r="E127" s="114"/>
      <c r="F127" s="61"/>
      <c r="G127" s="32"/>
      <c r="H127" s="107"/>
      <c r="I127" s="32"/>
      <c r="J127" s="61"/>
      <c r="K127" s="122"/>
      <c r="L127" s="122"/>
      <c r="M127" s="152"/>
      <c r="N127" s="152"/>
      <c r="O127" s="152"/>
      <c r="P127" s="152"/>
      <c r="Q127" s="152"/>
      <c r="R127" s="152"/>
      <c r="S127" s="152"/>
      <c r="T127" s="152"/>
      <c r="U127" s="32"/>
    </row>
    <row r="128" spans="2:21" ht="25.5" customHeight="1" x14ac:dyDescent="0.15">
      <c r="B128" s="114"/>
      <c r="C128" s="15"/>
      <c r="D128" s="30"/>
      <c r="E128" s="114"/>
      <c r="F128" s="61"/>
      <c r="G128" s="32"/>
      <c r="H128" s="107"/>
      <c r="I128" s="32"/>
      <c r="J128" s="61"/>
      <c r="K128" s="122"/>
      <c r="L128" s="122"/>
      <c r="M128" s="152"/>
      <c r="N128" s="152"/>
      <c r="O128" s="152"/>
      <c r="P128" s="152"/>
      <c r="Q128" s="152"/>
      <c r="R128" s="152"/>
      <c r="S128" s="152"/>
      <c r="T128" s="152"/>
      <c r="U128" s="32"/>
    </row>
    <row r="129" spans="2:21" ht="25.5" customHeight="1" x14ac:dyDescent="0.15">
      <c r="B129" s="114"/>
      <c r="C129" s="15"/>
      <c r="D129" s="30"/>
      <c r="E129" s="114"/>
      <c r="F129" s="61"/>
      <c r="G129" s="32"/>
      <c r="H129" s="107"/>
      <c r="I129" s="32"/>
      <c r="J129" s="61"/>
      <c r="K129" s="122"/>
      <c r="L129" s="122"/>
      <c r="M129" s="152"/>
      <c r="N129" s="152"/>
      <c r="O129" s="152"/>
      <c r="P129" s="152"/>
      <c r="Q129" s="152"/>
      <c r="R129" s="152"/>
      <c r="S129" s="152"/>
      <c r="T129" s="152"/>
      <c r="U129" s="32"/>
    </row>
    <row r="130" spans="2:21" ht="25.5" customHeight="1" x14ac:dyDescent="0.15">
      <c r="B130" s="114"/>
      <c r="C130" s="15"/>
      <c r="D130" s="30"/>
      <c r="E130" s="114"/>
      <c r="F130" s="61"/>
      <c r="G130" s="32"/>
      <c r="H130" s="107"/>
      <c r="I130" s="32"/>
      <c r="J130" s="61"/>
      <c r="K130" s="122"/>
      <c r="L130" s="122"/>
      <c r="M130" s="152"/>
      <c r="N130" s="152"/>
      <c r="O130" s="152"/>
      <c r="P130" s="152"/>
      <c r="Q130" s="152"/>
      <c r="R130" s="152"/>
      <c r="S130" s="152"/>
      <c r="T130" s="152"/>
      <c r="U130" s="32"/>
    </row>
    <row r="131" spans="2:21" ht="25.5" customHeight="1" x14ac:dyDescent="0.15">
      <c r="B131" s="114"/>
      <c r="C131" s="15"/>
      <c r="D131" s="30"/>
      <c r="E131" s="114"/>
      <c r="F131" s="61"/>
      <c r="G131" s="32"/>
      <c r="H131" s="107"/>
      <c r="I131" s="32"/>
      <c r="J131" s="61"/>
      <c r="K131" s="122"/>
      <c r="L131" s="122"/>
      <c r="M131" s="152"/>
      <c r="N131" s="152"/>
      <c r="O131" s="152"/>
      <c r="P131" s="152"/>
      <c r="Q131" s="152"/>
      <c r="R131" s="152"/>
      <c r="S131" s="152"/>
      <c r="T131" s="152"/>
      <c r="U131" s="32"/>
    </row>
    <row r="132" spans="2:21" ht="25.5" customHeight="1" x14ac:dyDescent="0.15">
      <c r="B132" s="114"/>
      <c r="C132" s="15"/>
      <c r="D132" s="30"/>
      <c r="E132" s="114"/>
      <c r="F132" s="61"/>
      <c r="G132" s="32"/>
      <c r="H132" s="107"/>
      <c r="I132" s="32"/>
      <c r="J132" s="61"/>
      <c r="K132" s="122"/>
      <c r="L132" s="122"/>
      <c r="M132" s="152"/>
      <c r="N132" s="152"/>
      <c r="O132" s="152"/>
      <c r="P132" s="152"/>
      <c r="Q132" s="152"/>
      <c r="R132" s="152"/>
      <c r="S132" s="152"/>
      <c r="T132" s="152"/>
      <c r="U132" s="32"/>
    </row>
    <row r="133" spans="2:21" ht="25.5" customHeight="1" x14ac:dyDescent="0.15">
      <c r="B133" s="114"/>
      <c r="C133" s="15"/>
      <c r="D133" s="30"/>
      <c r="E133" s="114"/>
      <c r="F133" s="61"/>
      <c r="G133" s="32"/>
      <c r="H133" s="107"/>
      <c r="I133" s="32"/>
      <c r="J133" s="61"/>
      <c r="K133" s="122"/>
      <c r="L133" s="122"/>
      <c r="M133" s="152"/>
      <c r="N133" s="152"/>
      <c r="O133" s="152"/>
      <c r="P133" s="152"/>
      <c r="Q133" s="152"/>
      <c r="R133" s="152"/>
      <c r="S133" s="152"/>
      <c r="T133" s="152"/>
      <c r="U133" s="32"/>
    </row>
    <row r="134" spans="2:21" ht="25.5" customHeight="1" x14ac:dyDescent="0.15">
      <c r="B134" s="114"/>
      <c r="C134" s="15"/>
      <c r="D134" s="30"/>
      <c r="E134" s="114"/>
      <c r="F134" s="61"/>
      <c r="G134" s="32"/>
      <c r="H134" s="107"/>
      <c r="I134" s="32"/>
      <c r="J134" s="61"/>
      <c r="K134" s="122"/>
      <c r="L134" s="122"/>
      <c r="M134" s="152"/>
      <c r="N134" s="152"/>
      <c r="O134" s="152"/>
      <c r="P134" s="152"/>
      <c r="Q134" s="152"/>
      <c r="R134" s="152"/>
      <c r="S134" s="152"/>
      <c r="T134" s="152"/>
      <c r="U134" s="32"/>
    </row>
    <row r="135" spans="2:21" ht="25.5" customHeight="1" x14ac:dyDescent="0.15">
      <c r="B135" s="114"/>
      <c r="C135" s="15"/>
      <c r="D135" s="30"/>
      <c r="E135" s="114"/>
      <c r="F135" s="61"/>
      <c r="G135" s="32"/>
      <c r="H135" s="107"/>
      <c r="I135" s="32"/>
      <c r="J135" s="61"/>
      <c r="K135" s="122"/>
      <c r="L135" s="122"/>
      <c r="M135" s="152"/>
      <c r="N135" s="152"/>
      <c r="O135" s="152"/>
      <c r="P135" s="152"/>
      <c r="Q135" s="152"/>
      <c r="R135" s="152"/>
      <c r="S135" s="152"/>
      <c r="T135" s="152"/>
      <c r="U135" s="32"/>
    </row>
    <row r="136" spans="2:21" ht="25.5" customHeight="1" x14ac:dyDescent="0.15">
      <c r="B136" s="114"/>
      <c r="C136" s="15"/>
      <c r="D136" s="30"/>
      <c r="E136" s="114"/>
      <c r="F136" s="61"/>
      <c r="G136" s="32"/>
      <c r="H136" s="107"/>
      <c r="I136" s="32"/>
      <c r="J136" s="61"/>
      <c r="K136" s="122"/>
      <c r="L136" s="122"/>
      <c r="M136" s="152"/>
      <c r="N136" s="152"/>
      <c r="O136" s="152"/>
      <c r="P136" s="152"/>
      <c r="Q136" s="152"/>
      <c r="R136" s="152"/>
      <c r="S136" s="152"/>
      <c r="T136" s="152"/>
      <c r="U136" s="32"/>
    </row>
    <row r="137" spans="2:21" ht="25.5" customHeight="1" x14ac:dyDescent="0.15">
      <c r="B137" s="114"/>
      <c r="C137" s="15"/>
      <c r="D137" s="30"/>
      <c r="E137" s="114"/>
      <c r="F137" s="61"/>
      <c r="G137" s="32"/>
      <c r="H137" s="107"/>
      <c r="I137" s="32"/>
      <c r="J137" s="61"/>
      <c r="K137" s="122"/>
      <c r="L137" s="122"/>
      <c r="M137" s="152"/>
      <c r="N137" s="152"/>
      <c r="O137" s="152"/>
      <c r="P137" s="152"/>
      <c r="Q137" s="152"/>
      <c r="R137" s="152"/>
      <c r="S137" s="152"/>
      <c r="T137" s="152"/>
      <c r="U137" s="32"/>
    </row>
    <row r="138" spans="2:21" ht="25.5" customHeight="1" x14ac:dyDescent="0.15">
      <c r="B138" s="114"/>
      <c r="C138" s="15"/>
      <c r="D138" s="30"/>
      <c r="E138" s="114"/>
      <c r="F138" s="61"/>
      <c r="G138" s="32"/>
      <c r="H138" s="107"/>
      <c r="I138" s="32"/>
      <c r="J138" s="61"/>
      <c r="K138" s="122"/>
      <c r="L138" s="122"/>
      <c r="M138" s="152"/>
      <c r="N138" s="152"/>
      <c r="O138" s="152"/>
      <c r="P138" s="152"/>
      <c r="Q138" s="152"/>
      <c r="R138" s="152"/>
      <c r="S138" s="152"/>
      <c r="T138" s="152"/>
      <c r="U138" s="32"/>
    </row>
    <row r="139" spans="2:21" ht="25.5" customHeight="1" x14ac:dyDescent="0.15">
      <c r="B139" s="114"/>
      <c r="C139" s="15"/>
      <c r="D139" s="30"/>
      <c r="E139" s="114"/>
      <c r="F139" s="61"/>
      <c r="G139" s="32"/>
      <c r="H139" s="107"/>
      <c r="I139" s="32"/>
      <c r="J139" s="61"/>
      <c r="K139" s="122"/>
      <c r="L139" s="122"/>
      <c r="M139" s="152"/>
      <c r="N139" s="152"/>
      <c r="O139" s="152"/>
      <c r="P139" s="152"/>
      <c r="Q139" s="152"/>
      <c r="R139" s="152"/>
      <c r="S139" s="152"/>
      <c r="T139" s="152"/>
      <c r="U139" s="32"/>
    </row>
    <row r="140" spans="2:21" ht="25.5" customHeight="1" x14ac:dyDescent="0.15">
      <c r="B140" s="114"/>
      <c r="C140" s="15"/>
      <c r="D140" s="30"/>
      <c r="E140" s="114"/>
      <c r="F140" s="61"/>
      <c r="G140" s="32"/>
      <c r="H140" s="107"/>
      <c r="I140" s="32"/>
      <c r="J140" s="61"/>
      <c r="K140" s="122"/>
      <c r="L140" s="122"/>
      <c r="M140" s="152"/>
      <c r="N140" s="152"/>
      <c r="O140" s="152"/>
      <c r="P140" s="152"/>
      <c r="Q140" s="152"/>
      <c r="R140" s="152"/>
      <c r="S140" s="152"/>
      <c r="T140" s="152"/>
      <c r="U140" s="32"/>
    </row>
    <row r="141" spans="2:21" ht="25.5" customHeight="1" x14ac:dyDescent="0.15">
      <c r="B141" s="114"/>
      <c r="C141" s="15"/>
      <c r="D141" s="30"/>
      <c r="E141" s="114"/>
      <c r="F141" s="61"/>
      <c r="G141" s="32"/>
      <c r="H141" s="107"/>
      <c r="I141" s="32"/>
      <c r="J141" s="61"/>
      <c r="K141" s="122"/>
      <c r="L141" s="122"/>
      <c r="M141" s="152"/>
      <c r="N141" s="152"/>
      <c r="O141" s="152"/>
      <c r="P141" s="152"/>
      <c r="Q141" s="152"/>
      <c r="R141" s="152"/>
      <c r="S141" s="152"/>
      <c r="T141" s="152"/>
      <c r="U141" s="32"/>
    </row>
    <row r="142" spans="2:21" ht="25.5" customHeight="1" x14ac:dyDescent="0.15">
      <c r="B142" s="114"/>
      <c r="C142" s="15"/>
      <c r="D142" s="30"/>
      <c r="E142" s="114"/>
      <c r="F142" s="61"/>
      <c r="G142" s="32"/>
      <c r="H142" s="107"/>
      <c r="I142" s="32"/>
      <c r="J142" s="61"/>
      <c r="K142" s="122"/>
      <c r="L142" s="122"/>
      <c r="M142" s="152"/>
      <c r="N142" s="152"/>
      <c r="O142" s="152"/>
      <c r="P142" s="152"/>
      <c r="Q142" s="152"/>
      <c r="R142" s="152"/>
      <c r="S142" s="152"/>
      <c r="T142" s="152"/>
      <c r="U142" s="32"/>
    </row>
    <row r="143" spans="2:21" ht="25.5" customHeight="1" x14ac:dyDescent="0.15">
      <c r="B143" s="114"/>
      <c r="C143" s="15"/>
      <c r="D143" s="30"/>
      <c r="E143" s="114"/>
      <c r="F143" s="61"/>
      <c r="G143" s="32"/>
      <c r="H143" s="107"/>
      <c r="I143" s="32"/>
      <c r="J143" s="61"/>
      <c r="K143" s="122"/>
      <c r="L143" s="122"/>
      <c r="M143" s="152"/>
      <c r="N143" s="152"/>
      <c r="O143" s="152"/>
      <c r="P143" s="152"/>
      <c r="Q143" s="152"/>
      <c r="R143" s="152"/>
      <c r="S143" s="152"/>
      <c r="T143" s="152"/>
      <c r="U143" s="32"/>
    </row>
    <row r="144" spans="2:21" ht="25.5" customHeight="1" x14ac:dyDescent="0.15">
      <c r="B144" s="114"/>
      <c r="C144" s="15"/>
      <c r="D144" s="30"/>
      <c r="E144" s="114"/>
      <c r="F144" s="61"/>
      <c r="G144" s="32"/>
      <c r="H144" s="107"/>
      <c r="I144" s="32"/>
      <c r="J144" s="61"/>
      <c r="K144" s="122"/>
      <c r="L144" s="122"/>
      <c r="M144" s="152"/>
      <c r="N144" s="152"/>
      <c r="O144" s="152"/>
      <c r="P144" s="152"/>
      <c r="Q144" s="152"/>
      <c r="R144" s="152"/>
      <c r="S144" s="152"/>
      <c r="T144" s="152"/>
      <c r="U144" s="32"/>
    </row>
    <row r="145" spans="2:21" ht="25.5" customHeight="1" x14ac:dyDescent="0.15">
      <c r="B145" s="114"/>
      <c r="C145" s="15"/>
      <c r="D145" s="30"/>
      <c r="E145" s="114"/>
      <c r="F145" s="61"/>
      <c r="G145" s="32"/>
      <c r="H145" s="107"/>
      <c r="I145" s="32"/>
      <c r="J145" s="61"/>
      <c r="K145" s="122"/>
      <c r="L145" s="122"/>
      <c r="M145" s="152"/>
      <c r="N145" s="152"/>
      <c r="O145" s="152"/>
      <c r="P145" s="152"/>
      <c r="Q145" s="152"/>
      <c r="R145" s="152"/>
      <c r="S145" s="152"/>
      <c r="T145" s="152"/>
      <c r="U145" s="32"/>
    </row>
    <row r="146" spans="2:21" ht="25.5" customHeight="1" x14ac:dyDescent="0.15">
      <c r="B146" s="114"/>
      <c r="C146" s="15"/>
      <c r="D146" s="30"/>
      <c r="E146" s="114"/>
      <c r="F146" s="61"/>
      <c r="G146" s="32"/>
      <c r="H146" s="107"/>
      <c r="I146" s="32"/>
      <c r="J146" s="61"/>
      <c r="K146" s="122"/>
      <c r="L146" s="122"/>
      <c r="M146" s="152"/>
      <c r="N146" s="152"/>
      <c r="O146" s="152"/>
      <c r="P146" s="152"/>
      <c r="Q146" s="152"/>
      <c r="R146" s="152"/>
      <c r="S146" s="152"/>
      <c r="T146" s="152"/>
      <c r="U146" s="32"/>
    </row>
    <row r="147" spans="2:21" ht="25.5" customHeight="1" x14ac:dyDescent="0.15">
      <c r="B147" s="114"/>
      <c r="C147" s="15"/>
      <c r="D147" s="30"/>
      <c r="E147" s="114"/>
      <c r="F147" s="61"/>
      <c r="G147" s="32"/>
      <c r="H147" s="107"/>
      <c r="I147" s="32"/>
      <c r="J147" s="61"/>
      <c r="K147" s="122"/>
      <c r="L147" s="122"/>
      <c r="M147" s="152"/>
      <c r="N147" s="152"/>
      <c r="O147" s="152"/>
      <c r="P147" s="152"/>
      <c r="Q147" s="152"/>
      <c r="R147" s="152"/>
      <c r="S147" s="152"/>
      <c r="T147" s="152"/>
      <c r="U147" s="32"/>
    </row>
    <row r="148" spans="2:21" ht="25.5" customHeight="1" x14ac:dyDescent="0.15">
      <c r="B148" s="114"/>
      <c r="C148" s="15"/>
      <c r="D148" s="30"/>
      <c r="E148" s="114"/>
      <c r="F148" s="61"/>
      <c r="G148" s="32"/>
      <c r="H148" s="107"/>
      <c r="I148" s="32"/>
      <c r="J148" s="61"/>
      <c r="K148" s="122"/>
      <c r="L148" s="122"/>
      <c r="M148" s="152"/>
      <c r="N148" s="152"/>
      <c r="O148" s="152"/>
      <c r="P148" s="152"/>
      <c r="Q148" s="152"/>
      <c r="R148" s="152"/>
      <c r="S148" s="152"/>
      <c r="T148" s="152"/>
      <c r="U148" s="32"/>
    </row>
    <row r="149" spans="2:21" ht="25.5" customHeight="1" x14ac:dyDescent="0.15">
      <c r="B149" s="114"/>
      <c r="C149" s="15"/>
      <c r="D149" s="30"/>
      <c r="E149" s="114"/>
      <c r="F149" s="61"/>
      <c r="G149" s="32"/>
      <c r="H149" s="107"/>
      <c r="I149" s="32"/>
      <c r="J149" s="61"/>
      <c r="K149" s="122"/>
      <c r="L149" s="122"/>
      <c r="M149" s="152"/>
      <c r="N149" s="152"/>
      <c r="O149" s="152"/>
      <c r="P149" s="152"/>
      <c r="Q149" s="152"/>
      <c r="R149" s="152"/>
      <c r="S149" s="152"/>
      <c r="T149" s="152"/>
      <c r="U149" s="32"/>
    </row>
    <row r="150" spans="2:21" ht="25.5" customHeight="1" x14ac:dyDescent="0.15">
      <c r="B150" s="114"/>
      <c r="C150" s="15"/>
      <c r="D150" s="30"/>
      <c r="E150" s="114"/>
      <c r="F150" s="61"/>
      <c r="G150" s="32"/>
      <c r="H150" s="107"/>
      <c r="I150" s="32"/>
      <c r="J150" s="61"/>
      <c r="K150" s="122"/>
      <c r="L150" s="122"/>
      <c r="M150" s="152"/>
      <c r="N150" s="152"/>
      <c r="O150" s="152"/>
      <c r="P150" s="152"/>
      <c r="Q150" s="152"/>
      <c r="R150" s="152"/>
      <c r="S150" s="152"/>
      <c r="T150" s="152"/>
      <c r="U150" s="32"/>
    </row>
    <row r="151" spans="2:21" ht="25.5" customHeight="1" x14ac:dyDescent="0.15">
      <c r="B151" s="114"/>
      <c r="C151" s="15"/>
      <c r="D151" s="30"/>
      <c r="E151" s="114"/>
      <c r="F151" s="61"/>
      <c r="G151" s="32"/>
      <c r="H151" s="107"/>
      <c r="I151" s="32"/>
      <c r="J151" s="61"/>
      <c r="K151" s="122"/>
      <c r="L151" s="122"/>
      <c r="M151" s="152"/>
      <c r="N151" s="152"/>
      <c r="O151" s="152"/>
      <c r="P151" s="152"/>
      <c r="Q151" s="152"/>
      <c r="R151" s="152"/>
      <c r="S151" s="152"/>
      <c r="T151" s="152"/>
      <c r="U151" s="32"/>
    </row>
    <row r="152" spans="2:21" ht="25.5" customHeight="1" x14ac:dyDescent="0.15">
      <c r="B152" s="114"/>
      <c r="C152" s="15"/>
      <c r="D152" s="30"/>
      <c r="E152" s="114"/>
      <c r="F152" s="61"/>
      <c r="G152" s="32"/>
      <c r="H152" s="107"/>
      <c r="I152" s="32"/>
      <c r="J152" s="61"/>
      <c r="K152" s="122"/>
      <c r="L152" s="122"/>
      <c r="M152" s="152"/>
      <c r="N152" s="152"/>
      <c r="O152" s="152"/>
      <c r="P152" s="152"/>
      <c r="Q152" s="152"/>
      <c r="R152" s="152"/>
      <c r="S152" s="152"/>
      <c r="T152" s="152"/>
      <c r="U152" s="32"/>
    </row>
    <row r="153" spans="2:21" ht="25.5" customHeight="1" x14ac:dyDescent="0.15">
      <c r="B153" s="114"/>
      <c r="C153" s="15"/>
      <c r="D153" s="30"/>
      <c r="E153" s="114"/>
      <c r="F153" s="61"/>
      <c r="G153" s="32"/>
      <c r="H153" s="107"/>
      <c r="I153" s="32"/>
      <c r="J153" s="61"/>
      <c r="K153" s="122"/>
      <c r="L153" s="122"/>
      <c r="M153" s="152"/>
      <c r="N153" s="152"/>
      <c r="O153" s="152"/>
      <c r="P153" s="152"/>
      <c r="Q153" s="152"/>
      <c r="R153" s="152"/>
      <c r="S153" s="152"/>
      <c r="T153" s="152"/>
      <c r="U153" s="32"/>
    </row>
    <row r="154" spans="2:21" ht="25.5" customHeight="1" x14ac:dyDescent="0.15">
      <c r="B154" s="114"/>
      <c r="C154" s="15"/>
      <c r="D154" s="30"/>
      <c r="E154" s="114"/>
      <c r="F154" s="61"/>
      <c r="G154" s="32"/>
      <c r="H154" s="107"/>
      <c r="I154" s="32"/>
      <c r="J154" s="61"/>
      <c r="K154" s="122"/>
      <c r="L154" s="122"/>
      <c r="M154" s="152"/>
      <c r="N154" s="152"/>
      <c r="O154" s="152"/>
      <c r="P154" s="152"/>
      <c r="Q154" s="152"/>
      <c r="R154" s="152"/>
      <c r="S154" s="152"/>
      <c r="T154" s="152"/>
      <c r="U154" s="32"/>
    </row>
    <row r="155" spans="2:21" ht="25.5" customHeight="1" x14ac:dyDescent="0.15">
      <c r="B155" s="114"/>
      <c r="C155" s="15"/>
      <c r="D155" s="30"/>
      <c r="E155" s="114"/>
      <c r="F155" s="61"/>
      <c r="G155" s="32"/>
      <c r="H155" s="107"/>
      <c r="I155" s="32"/>
      <c r="J155" s="61"/>
      <c r="K155" s="122"/>
      <c r="L155" s="122"/>
      <c r="M155" s="152"/>
      <c r="N155" s="152"/>
      <c r="O155" s="152"/>
      <c r="P155" s="152"/>
      <c r="Q155" s="152"/>
      <c r="R155" s="152"/>
      <c r="S155" s="152"/>
      <c r="T155" s="152"/>
      <c r="U155" s="32"/>
    </row>
    <row r="156" spans="2:21" ht="25.5" customHeight="1" x14ac:dyDescent="0.15">
      <c r="B156" s="114"/>
      <c r="C156" s="15"/>
      <c r="D156" s="30"/>
      <c r="E156" s="114"/>
      <c r="F156" s="61"/>
      <c r="G156" s="32"/>
      <c r="H156" s="107"/>
      <c r="I156" s="32"/>
      <c r="J156" s="61"/>
      <c r="K156" s="122"/>
      <c r="L156" s="122"/>
      <c r="M156" s="152"/>
      <c r="N156" s="152"/>
      <c r="O156" s="152"/>
      <c r="P156" s="152"/>
      <c r="Q156" s="152"/>
      <c r="R156" s="152"/>
      <c r="S156" s="152"/>
      <c r="T156" s="152"/>
      <c r="U156" s="32"/>
    </row>
    <row r="157" spans="2:21" ht="25.5" customHeight="1" x14ac:dyDescent="0.15">
      <c r="B157" s="114"/>
      <c r="C157" s="15"/>
      <c r="D157" s="30"/>
      <c r="E157" s="114"/>
      <c r="F157" s="61"/>
      <c r="G157" s="32"/>
      <c r="H157" s="107"/>
      <c r="I157" s="32"/>
      <c r="J157" s="61"/>
      <c r="K157" s="122"/>
      <c r="L157" s="122"/>
      <c r="M157" s="152"/>
      <c r="N157" s="152"/>
      <c r="O157" s="152"/>
      <c r="P157" s="152"/>
      <c r="Q157" s="152"/>
      <c r="R157" s="152"/>
      <c r="S157" s="152"/>
      <c r="T157" s="152"/>
      <c r="U157" s="32"/>
    </row>
    <row r="158" spans="2:21" ht="25.5" customHeight="1" x14ac:dyDescent="0.15">
      <c r="B158" s="114"/>
      <c r="C158" s="15"/>
      <c r="D158" s="30"/>
      <c r="E158" s="114"/>
      <c r="F158" s="61"/>
      <c r="G158" s="32"/>
      <c r="H158" s="107"/>
      <c r="I158" s="32"/>
      <c r="J158" s="61"/>
      <c r="K158" s="122"/>
      <c r="L158" s="122"/>
      <c r="M158" s="152"/>
      <c r="N158" s="152"/>
      <c r="O158" s="152"/>
      <c r="P158" s="152"/>
      <c r="Q158" s="152"/>
      <c r="R158" s="152"/>
      <c r="S158" s="152"/>
      <c r="T158" s="152"/>
      <c r="U158" s="32"/>
    </row>
    <row r="159" spans="2:21" ht="25.5" customHeight="1" x14ac:dyDescent="0.15">
      <c r="B159" s="114"/>
      <c r="C159" s="15"/>
      <c r="D159" s="30"/>
      <c r="E159" s="114"/>
      <c r="F159" s="61"/>
      <c r="G159" s="32"/>
      <c r="H159" s="107"/>
      <c r="I159" s="32"/>
      <c r="J159" s="61"/>
      <c r="K159" s="122"/>
      <c r="L159" s="122"/>
      <c r="M159" s="152"/>
      <c r="N159" s="152"/>
      <c r="O159" s="152"/>
      <c r="P159" s="152"/>
      <c r="Q159" s="152"/>
      <c r="R159" s="152"/>
      <c r="S159" s="152"/>
      <c r="T159" s="152"/>
      <c r="U159" s="32"/>
    </row>
    <row r="160" spans="2:21" ht="25.5" customHeight="1" x14ac:dyDescent="0.15">
      <c r="B160" s="114"/>
      <c r="C160" s="15"/>
      <c r="D160" s="30"/>
      <c r="E160" s="114"/>
      <c r="F160" s="61"/>
      <c r="G160" s="32"/>
      <c r="H160" s="107"/>
      <c r="I160" s="32"/>
      <c r="J160" s="61"/>
      <c r="K160" s="122"/>
      <c r="L160" s="122"/>
      <c r="M160" s="152"/>
      <c r="N160" s="152"/>
      <c r="O160" s="152"/>
      <c r="P160" s="152"/>
      <c r="Q160" s="152"/>
      <c r="R160" s="152"/>
      <c r="S160" s="152"/>
      <c r="T160" s="152"/>
      <c r="U160" s="32"/>
    </row>
    <row r="161" spans="2:21" ht="25.5" customHeight="1" x14ac:dyDescent="0.15">
      <c r="B161" s="114"/>
      <c r="C161" s="15"/>
      <c r="D161" s="30"/>
      <c r="E161" s="114"/>
      <c r="F161" s="61"/>
      <c r="G161" s="32"/>
      <c r="H161" s="107"/>
      <c r="I161" s="32"/>
      <c r="J161" s="61"/>
      <c r="K161" s="122"/>
      <c r="L161" s="122"/>
      <c r="M161" s="152"/>
      <c r="N161" s="152"/>
      <c r="O161" s="152"/>
      <c r="P161" s="152"/>
      <c r="Q161" s="152"/>
      <c r="R161" s="152"/>
      <c r="S161" s="152"/>
      <c r="T161" s="152"/>
      <c r="U161" s="32"/>
    </row>
    <row r="162" spans="2:21" ht="25.5" customHeight="1" x14ac:dyDescent="0.15">
      <c r="B162" s="114"/>
      <c r="C162" s="15"/>
      <c r="D162" s="30"/>
      <c r="E162" s="114"/>
      <c r="F162" s="61"/>
      <c r="G162" s="32"/>
      <c r="H162" s="107"/>
      <c r="I162" s="32"/>
      <c r="J162" s="61"/>
      <c r="K162" s="122"/>
      <c r="L162" s="122"/>
      <c r="M162" s="152"/>
      <c r="N162" s="152"/>
      <c r="O162" s="152"/>
      <c r="P162" s="152"/>
      <c r="Q162" s="152"/>
      <c r="R162" s="152"/>
      <c r="S162" s="152"/>
      <c r="T162" s="152"/>
      <c r="U162" s="32"/>
    </row>
    <row r="163" spans="2:21" ht="25.5" customHeight="1" x14ac:dyDescent="0.15">
      <c r="B163" s="114"/>
      <c r="C163" s="15"/>
      <c r="D163" s="30"/>
      <c r="E163" s="114"/>
      <c r="F163" s="61"/>
      <c r="G163" s="32"/>
      <c r="H163" s="107"/>
      <c r="I163" s="32"/>
      <c r="J163" s="61"/>
      <c r="K163" s="122"/>
      <c r="L163" s="122"/>
      <c r="M163" s="152"/>
      <c r="N163" s="152"/>
      <c r="O163" s="152"/>
      <c r="P163" s="152"/>
      <c r="Q163" s="152"/>
      <c r="R163" s="152"/>
      <c r="S163" s="152"/>
      <c r="T163" s="152"/>
      <c r="U163" s="32"/>
    </row>
    <row r="164" spans="2:21" ht="25.5" customHeight="1" x14ac:dyDescent="0.15">
      <c r="B164" s="114"/>
      <c r="C164" s="15"/>
      <c r="D164" s="30"/>
      <c r="E164" s="114"/>
      <c r="F164" s="61"/>
      <c r="G164" s="32"/>
      <c r="H164" s="107"/>
      <c r="I164" s="32"/>
      <c r="J164" s="61"/>
      <c r="K164" s="122"/>
      <c r="L164" s="122"/>
      <c r="M164" s="152"/>
      <c r="N164" s="152"/>
      <c r="O164" s="152"/>
      <c r="P164" s="152"/>
      <c r="Q164" s="152"/>
      <c r="R164" s="152"/>
      <c r="S164" s="152"/>
      <c r="T164" s="152"/>
      <c r="U164" s="32"/>
    </row>
    <row r="165" spans="2:21" ht="25.5" customHeight="1" x14ac:dyDescent="0.15">
      <c r="B165" s="114"/>
      <c r="C165" s="15"/>
      <c r="D165" s="30"/>
      <c r="E165" s="114"/>
      <c r="F165" s="61"/>
      <c r="G165" s="32"/>
      <c r="H165" s="107"/>
      <c r="I165" s="32"/>
      <c r="J165" s="61"/>
      <c r="K165" s="122"/>
      <c r="L165" s="122"/>
      <c r="M165" s="152"/>
      <c r="N165" s="152"/>
      <c r="O165" s="152"/>
      <c r="P165" s="152"/>
      <c r="Q165" s="152"/>
      <c r="R165" s="152"/>
      <c r="S165" s="152"/>
      <c r="T165" s="152"/>
      <c r="U165" s="32"/>
    </row>
    <row r="166" spans="2:21" ht="25.5" customHeight="1" x14ac:dyDescent="0.15">
      <c r="B166" s="114"/>
      <c r="C166" s="15"/>
      <c r="D166" s="30"/>
      <c r="E166" s="114"/>
      <c r="F166" s="61"/>
      <c r="G166" s="32"/>
      <c r="H166" s="107"/>
      <c r="I166" s="32"/>
      <c r="J166" s="61"/>
      <c r="K166" s="122"/>
      <c r="L166" s="122"/>
      <c r="M166" s="152"/>
      <c r="N166" s="152"/>
      <c r="O166" s="152"/>
      <c r="P166" s="152"/>
      <c r="Q166" s="152"/>
      <c r="R166" s="152"/>
      <c r="S166" s="152"/>
      <c r="T166" s="152"/>
      <c r="U166" s="32"/>
    </row>
    <row r="167" spans="2:21" ht="25.5" customHeight="1" x14ac:dyDescent="0.15">
      <c r="B167" s="114"/>
      <c r="C167" s="15"/>
      <c r="D167" s="30"/>
      <c r="E167" s="114"/>
      <c r="F167" s="61"/>
      <c r="G167" s="32"/>
      <c r="H167" s="107"/>
      <c r="I167" s="32"/>
      <c r="J167" s="61"/>
      <c r="K167" s="122"/>
      <c r="L167" s="122"/>
      <c r="M167" s="152"/>
      <c r="N167" s="152"/>
      <c r="O167" s="152"/>
      <c r="P167" s="152"/>
      <c r="Q167" s="152"/>
      <c r="R167" s="152"/>
      <c r="S167" s="152"/>
      <c r="T167" s="152"/>
      <c r="U167" s="32"/>
    </row>
    <row r="168" spans="2:21" ht="25.5" customHeight="1" x14ac:dyDescent="0.15">
      <c r="B168" s="114"/>
      <c r="C168" s="15"/>
      <c r="D168" s="30"/>
      <c r="E168" s="114"/>
      <c r="F168" s="61"/>
      <c r="G168" s="32"/>
      <c r="H168" s="107"/>
      <c r="I168" s="32"/>
      <c r="J168" s="61"/>
      <c r="K168" s="122"/>
      <c r="L168" s="122"/>
      <c r="M168" s="152"/>
      <c r="N168" s="152"/>
      <c r="O168" s="152"/>
      <c r="P168" s="152"/>
      <c r="Q168" s="152"/>
      <c r="R168" s="152"/>
      <c r="S168" s="152"/>
      <c r="T168" s="152"/>
      <c r="U168" s="32"/>
    </row>
    <row r="169" spans="2:21" ht="25.5" customHeight="1" x14ac:dyDescent="0.15">
      <c r="B169" s="114"/>
      <c r="C169" s="15"/>
      <c r="D169" s="30"/>
      <c r="E169" s="114"/>
      <c r="F169" s="61"/>
      <c r="G169" s="32"/>
      <c r="H169" s="107"/>
      <c r="I169" s="32"/>
      <c r="J169" s="61"/>
      <c r="K169" s="122"/>
      <c r="L169" s="122"/>
      <c r="M169" s="152"/>
      <c r="N169" s="152"/>
      <c r="O169" s="152"/>
      <c r="P169" s="152"/>
      <c r="Q169" s="152"/>
      <c r="R169" s="152"/>
      <c r="S169" s="152"/>
      <c r="T169" s="152"/>
      <c r="U169" s="32"/>
    </row>
    <row r="170" spans="2:21" ht="25.5" customHeight="1" x14ac:dyDescent="0.15">
      <c r="B170" s="114"/>
      <c r="C170" s="15"/>
      <c r="D170" s="30"/>
      <c r="E170" s="114"/>
      <c r="F170" s="61"/>
      <c r="G170" s="32"/>
      <c r="H170" s="107"/>
      <c r="I170" s="32"/>
      <c r="J170" s="61"/>
      <c r="K170" s="122"/>
      <c r="L170" s="122"/>
      <c r="M170" s="152"/>
      <c r="N170" s="152"/>
      <c r="O170" s="152"/>
      <c r="P170" s="152"/>
      <c r="Q170" s="152"/>
      <c r="R170" s="152"/>
      <c r="S170" s="152"/>
      <c r="T170" s="152"/>
      <c r="U170" s="32"/>
    </row>
    <row r="171" spans="2:21" ht="25.5" customHeight="1" x14ac:dyDescent="0.15">
      <c r="B171" s="114"/>
      <c r="C171" s="15"/>
      <c r="D171" s="30"/>
      <c r="E171" s="114"/>
      <c r="F171" s="61"/>
      <c r="G171" s="32"/>
      <c r="H171" s="107"/>
      <c r="I171" s="32"/>
      <c r="J171" s="61"/>
      <c r="K171" s="122"/>
      <c r="L171" s="122"/>
      <c r="M171" s="152"/>
      <c r="N171" s="152"/>
      <c r="O171" s="152"/>
      <c r="P171" s="152"/>
      <c r="Q171" s="152"/>
      <c r="R171" s="152"/>
      <c r="S171" s="152"/>
      <c r="T171" s="152"/>
      <c r="U171" s="32"/>
    </row>
    <row r="172" spans="2:21" ht="25.5" customHeight="1" x14ac:dyDescent="0.15">
      <c r="B172" s="114"/>
      <c r="C172" s="15"/>
      <c r="D172" s="30"/>
      <c r="E172" s="114"/>
      <c r="F172" s="61"/>
      <c r="G172" s="32"/>
      <c r="H172" s="107"/>
      <c r="I172" s="32"/>
      <c r="J172" s="61"/>
      <c r="K172" s="122"/>
      <c r="L172" s="122"/>
      <c r="M172" s="152"/>
      <c r="N172" s="152"/>
      <c r="O172" s="152"/>
      <c r="P172" s="152"/>
      <c r="Q172" s="152"/>
      <c r="R172" s="152"/>
      <c r="S172" s="152"/>
      <c r="T172" s="152"/>
      <c r="U172" s="32"/>
    </row>
    <row r="173" spans="2:21" ht="25.5" customHeight="1" x14ac:dyDescent="0.15">
      <c r="B173" s="114"/>
      <c r="C173" s="15"/>
      <c r="D173" s="30"/>
      <c r="E173" s="114"/>
      <c r="F173" s="61"/>
      <c r="G173" s="32"/>
      <c r="H173" s="107"/>
      <c r="I173" s="32"/>
      <c r="J173" s="61"/>
      <c r="K173" s="122"/>
      <c r="L173" s="122"/>
      <c r="M173" s="152"/>
      <c r="N173" s="152"/>
      <c r="O173" s="152"/>
      <c r="P173" s="152"/>
      <c r="Q173" s="152"/>
      <c r="R173" s="152"/>
      <c r="S173" s="152"/>
      <c r="T173" s="152"/>
      <c r="U173" s="32"/>
    </row>
    <row r="174" spans="2:21" ht="25.5" customHeight="1" x14ac:dyDescent="0.15">
      <c r="B174" s="114"/>
      <c r="C174" s="15"/>
      <c r="D174" s="30"/>
      <c r="E174" s="114"/>
      <c r="F174" s="61"/>
      <c r="G174" s="32"/>
      <c r="H174" s="107"/>
      <c r="I174" s="32"/>
      <c r="J174" s="61"/>
      <c r="K174" s="122"/>
      <c r="L174" s="122"/>
      <c r="M174" s="152"/>
      <c r="N174" s="152"/>
      <c r="O174" s="152"/>
      <c r="P174" s="152"/>
      <c r="Q174" s="152"/>
      <c r="R174" s="152"/>
      <c r="S174" s="152"/>
      <c r="T174" s="152"/>
      <c r="U174" s="32"/>
    </row>
    <row r="175" spans="2:21" ht="25.5" customHeight="1" x14ac:dyDescent="0.15">
      <c r="B175" s="114"/>
      <c r="C175" s="15"/>
      <c r="D175" s="30"/>
      <c r="E175" s="114"/>
      <c r="F175" s="61"/>
      <c r="G175" s="32"/>
      <c r="H175" s="107"/>
      <c r="I175" s="32"/>
      <c r="J175" s="61"/>
      <c r="K175" s="122"/>
      <c r="L175" s="122"/>
      <c r="M175" s="152"/>
      <c r="N175" s="152"/>
      <c r="O175" s="152"/>
      <c r="P175" s="152"/>
      <c r="Q175" s="152"/>
      <c r="R175" s="152"/>
      <c r="S175" s="152"/>
      <c r="T175" s="152"/>
      <c r="U175" s="32"/>
    </row>
    <row r="176" spans="2:21" ht="25.5" customHeight="1" x14ac:dyDescent="0.15">
      <c r="B176" s="114"/>
      <c r="C176" s="15"/>
      <c r="D176" s="30"/>
      <c r="E176" s="114"/>
      <c r="F176" s="61"/>
      <c r="G176" s="32"/>
      <c r="H176" s="107"/>
      <c r="I176" s="32"/>
      <c r="J176" s="61"/>
      <c r="K176" s="122"/>
      <c r="L176" s="122"/>
      <c r="M176" s="152"/>
      <c r="N176" s="152"/>
      <c r="O176" s="152"/>
      <c r="P176" s="152"/>
      <c r="Q176" s="152"/>
      <c r="R176" s="152"/>
      <c r="S176" s="152"/>
      <c r="T176" s="152"/>
      <c r="U176" s="32"/>
    </row>
    <row r="177" spans="2:21" ht="25.5" customHeight="1" x14ac:dyDescent="0.15">
      <c r="B177" s="114"/>
      <c r="C177" s="15"/>
      <c r="D177" s="30"/>
      <c r="E177" s="114"/>
      <c r="F177" s="61"/>
      <c r="G177" s="32"/>
      <c r="H177" s="107"/>
      <c r="I177" s="32"/>
      <c r="J177" s="61"/>
      <c r="K177" s="122"/>
      <c r="L177" s="122"/>
      <c r="M177" s="152"/>
      <c r="N177" s="152"/>
      <c r="O177" s="152"/>
      <c r="P177" s="152"/>
      <c r="Q177" s="152"/>
      <c r="R177" s="152"/>
      <c r="S177" s="152"/>
      <c r="T177" s="152"/>
      <c r="U177" s="32"/>
    </row>
    <row r="178" spans="2:21" ht="25.5" customHeight="1" x14ac:dyDescent="0.15">
      <c r="B178" s="114"/>
      <c r="C178" s="15"/>
      <c r="D178" s="30"/>
      <c r="E178" s="114"/>
      <c r="F178" s="61"/>
      <c r="G178" s="32"/>
      <c r="H178" s="107"/>
      <c r="I178" s="32"/>
      <c r="J178" s="61"/>
      <c r="K178" s="122"/>
      <c r="L178" s="122"/>
      <c r="M178" s="152"/>
      <c r="N178" s="152"/>
      <c r="O178" s="152"/>
      <c r="P178" s="152"/>
      <c r="Q178" s="152"/>
      <c r="R178" s="152"/>
      <c r="S178" s="152"/>
      <c r="T178" s="152"/>
      <c r="U178" s="32"/>
    </row>
    <row r="179" spans="2:21" ht="25.5" customHeight="1" x14ac:dyDescent="0.15">
      <c r="B179" s="114"/>
      <c r="C179" s="15"/>
      <c r="D179" s="30"/>
      <c r="E179" s="114"/>
      <c r="F179" s="61"/>
      <c r="G179" s="32"/>
      <c r="H179" s="107"/>
      <c r="I179" s="32"/>
      <c r="J179" s="61"/>
      <c r="K179" s="122"/>
      <c r="L179" s="122"/>
      <c r="M179" s="152"/>
      <c r="N179" s="152"/>
      <c r="O179" s="152"/>
      <c r="P179" s="152"/>
      <c r="Q179" s="152"/>
      <c r="R179" s="152"/>
      <c r="S179" s="152"/>
      <c r="T179" s="152"/>
      <c r="U179" s="32"/>
    </row>
    <row r="180" spans="2:21" ht="25.5" customHeight="1" x14ac:dyDescent="0.15">
      <c r="B180" s="114"/>
      <c r="C180" s="15"/>
      <c r="D180" s="30"/>
      <c r="E180" s="114"/>
      <c r="F180" s="61"/>
      <c r="G180" s="32"/>
      <c r="H180" s="107"/>
      <c r="I180" s="32"/>
      <c r="J180" s="61"/>
      <c r="K180" s="122"/>
      <c r="L180" s="122"/>
      <c r="M180" s="152"/>
      <c r="N180" s="152"/>
      <c r="O180" s="152"/>
      <c r="P180" s="152"/>
      <c r="Q180" s="152"/>
      <c r="R180" s="152"/>
      <c r="S180" s="152"/>
      <c r="T180" s="152"/>
      <c r="U180" s="32"/>
    </row>
    <row r="181" spans="2:21" ht="25.5" customHeight="1" x14ac:dyDescent="0.15">
      <c r="B181" s="114"/>
      <c r="C181" s="15"/>
      <c r="D181" s="30"/>
      <c r="E181" s="114"/>
      <c r="F181" s="61"/>
      <c r="G181" s="32"/>
      <c r="H181" s="107"/>
      <c r="I181" s="32"/>
      <c r="J181" s="61"/>
      <c r="K181" s="122"/>
      <c r="L181" s="122"/>
      <c r="M181" s="152"/>
      <c r="N181" s="152"/>
      <c r="O181" s="152"/>
      <c r="P181" s="152"/>
      <c r="Q181" s="152"/>
      <c r="R181" s="152"/>
      <c r="S181" s="152"/>
      <c r="T181" s="152"/>
      <c r="U181" s="32"/>
    </row>
    <row r="182" spans="2:21" ht="25.5" customHeight="1" x14ac:dyDescent="0.15">
      <c r="B182" s="114"/>
      <c r="C182" s="15"/>
      <c r="D182" s="30"/>
      <c r="E182" s="114"/>
      <c r="F182" s="61"/>
      <c r="G182" s="32"/>
      <c r="H182" s="107"/>
      <c r="I182" s="32"/>
      <c r="J182" s="61"/>
      <c r="K182" s="122"/>
      <c r="L182" s="122"/>
      <c r="M182" s="152"/>
      <c r="N182" s="152"/>
      <c r="O182" s="152"/>
      <c r="P182" s="152"/>
      <c r="Q182" s="152"/>
      <c r="R182" s="152"/>
      <c r="S182" s="152"/>
      <c r="T182" s="152"/>
      <c r="U182" s="32"/>
    </row>
    <row r="183" spans="2:21" ht="25.5" customHeight="1" x14ac:dyDescent="0.15">
      <c r="B183" s="114"/>
      <c r="C183" s="15"/>
      <c r="D183" s="30"/>
      <c r="E183" s="114"/>
      <c r="F183" s="61"/>
      <c r="G183" s="32"/>
      <c r="H183" s="107"/>
      <c r="I183" s="32"/>
      <c r="J183" s="61"/>
      <c r="K183" s="122"/>
      <c r="L183" s="122"/>
      <c r="M183" s="152"/>
      <c r="N183" s="152"/>
      <c r="O183" s="152"/>
      <c r="P183" s="152"/>
      <c r="Q183" s="152"/>
      <c r="R183" s="152"/>
      <c r="S183" s="152"/>
      <c r="T183" s="152"/>
      <c r="U183" s="32"/>
    </row>
    <row r="184" spans="2:21" ht="25.5" customHeight="1" x14ac:dyDescent="0.15">
      <c r="B184" s="114"/>
      <c r="C184" s="15"/>
      <c r="D184" s="30"/>
      <c r="E184" s="114"/>
      <c r="F184" s="61"/>
      <c r="G184" s="32"/>
      <c r="H184" s="107"/>
      <c r="I184" s="32"/>
      <c r="J184" s="61"/>
      <c r="K184" s="122"/>
      <c r="L184" s="122"/>
      <c r="M184" s="152"/>
      <c r="N184" s="152"/>
      <c r="O184" s="152"/>
      <c r="P184" s="152"/>
      <c r="Q184" s="152"/>
      <c r="R184" s="152"/>
      <c r="S184" s="152"/>
      <c r="T184" s="152"/>
      <c r="U184" s="32"/>
    </row>
    <row r="185" spans="2:21" ht="25.5" customHeight="1" x14ac:dyDescent="0.15">
      <c r="B185" s="114"/>
      <c r="C185" s="15"/>
      <c r="D185" s="30"/>
      <c r="E185" s="114"/>
      <c r="F185" s="61"/>
      <c r="G185" s="32"/>
      <c r="H185" s="107"/>
      <c r="I185" s="32"/>
      <c r="J185" s="61"/>
      <c r="K185" s="122"/>
      <c r="L185" s="122"/>
      <c r="M185" s="152"/>
      <c r="N185" s="152"/>
      <c r="O185" s="152"/>
      <c r="P185" s="152"/>
      <c r="Q185" s="152"/>
      <c r="R185" s="152"/>
      <c r="S185" s="152"/>
      <c r="T185" s="152"/>
      <c r="U185" s="32"/>
    </row>
    <row r="186" spans="2:21" ht="25.5" customHeight="1" x14ac:dyDescent="0.15">
      <c r="B186" s="114"/>
      <c r="C186" s="15"/>
      <c r="D186" s="30"/>
      <c r="E186" s="114"/>
      <c r="F186" s="61"/>
      <c r="G186" s="32"/>
      <c r="H186" s="107"/>
      <c r="I186" s="32"/>
      <c r="J186" s="61"/>
      <c r="K186" s="122"/>
      <c r="L186" s="122"/>
      <c r="M186" s="152"/>
      <c r="N186" s="152"/>
      <c r="O186" s="152"/>
      <c r="P186" s="152"/>
      <c r="Q186" s="152"/>
      <c r="R186" s="152"/>
      <c r="S186" s="152"/>
      <c r="T186" s="152"/>
      <c r="U186" s="32"/>
    </row>
    <row r="187" spans="2:21" ht="25.5" customHeight="1" x14ac:dyDescent="0.15">
      <c r="B187" s="114"/>
      <c r="C187" s="15"/>
      <c r="D187" s="30"/>
      <c r="E187" s="114"/>
      <c r="F187" s="61"/>
      <c r="G187" s="32"/>
      <c r="H187" s="107"/>
      <c r="I187" s="32"/>
      <c r="J187" s="61"/>
      <c r="K187" s="122"/>
      <c r="L187" s="122"/>
      <c r="M187" s="152"/>
      <c r="N187" s="152"/>
      <c r="O187" s="152"/>
      <c r="P187" s="152"/>
      <c r="Q187" s="152"/>
      <c r="R187" s="152"/>
      <c r="S187" s="152"/>
      <c r="T187" s="152"/>
      <c r="U187" s="32"/>
    </row>
    <row r="188" spans="2:21" ht="25.5" customHeight="1" x14ac:dyDescent="0.15">
      <c r="B188" s="114"/>
      <c r="C188" s="15"/>
      <c r="D188" s="30"/>
      <c r="E188" s="114"/>
      <c r="F188" s="61"/>
      <c r="G188" s="32"/>
      <c r="H188" s="107"/>
      <c r="I188" s="32"/>
      <c r="J188" s="61"/>
      <c r="K188" s="122"/>
      <c r="L188" s="122"/>
      <c r="M188" s="152"/>
      <c r="N188" s="152"/>
      <c r="O188" s="152"/>
      <c r="P188" s="152"/>
      <c r="Q188" s="152"/>
      <c r="R188" s="152"/>
      <c r="S188" s="152"/>
      <c r="T188" s="152"/>
      <c r="U188" s="32"/>
    </row>
    <row r="189" spans="2:21" ht="25.5" customHeight="1" x14ac:dyDescent="0.15">
      <c r="B189" s="114"/>
      <c r="C189" s="15"/>
      <c r="D189" s="30"/>
      <c r="E189" s="114"/>
      <c r="F189" s="61"/>
      <c r="G189" s="32"/>
      <c r="H189" s="107"/>
      <c r="I189" s="32"/>
      <c r="J189" s="61"/>
      <c r="K189" s="122"/>
      <c r="L189" s="122"/>
      <c r="M189" s="152"/>
      <c r="N189" s="152"/>
      <c r="O189" s="152"/>
      <c r="P189" s="152"/>
      <c r="Q189" s="152"/>
      <c r="R189" s="152"/>
      <c r="S189" s="152"/>
      <c r="T189" s="152"/>
      <c r="U189" s="32"/>
    </row>
    <row r="190" spans="2:21" ht="25.5" customHeight="1" x14ac:dyDescent="0.15">
      <c r="B190" s="114"/>
      <c r="C190" s="15"/>
      <c r="D190" s="30"/>
      <c r="E190" s="114"/>
      <c r="F190" s="61"/>
      <c r="G190" s="32"/>
      <c r="H190" s="107"/>
      <c r="I190" s="32"/>
      <c r="J190" s="61"/>
      <c r="K190" s="122"/>
      <c r="L190" s="122"/>
      <c r="M190" s="152"/>
      <c r="N190" s="152"/>
      <c r="O190" s="152"/>
      <c r="P190" s="152"/>
      <c r="Q190" s="152"/>
      <c r="R190" s="152"/>
      <c r="S190" s="152"/>
      <c r="T190" s="152"/>
      <c r="U190" s="32"/>
    </row>
    <row r="191" spans="2:21" ht="25.5" customHeight="1" x14ac:dyDescent="0.15">
      <c r="B191" s="114"/>
      <c r="C191" s="15"/>
      <c r="D191" s="30"/>
      <c r="E191" s="114"/>
      <c r="F191" s="61"/>
      <c r="G191" s="32"/>
      <c r="H191" s="107"/>
      <c r="I191" s="32"/>
      <c r="J191" s="61"/>
      <c r="K191" s="122"/>
      <c r="L191" s="122"/>
      <c r="M191" s="152"/>
      <c r="N191" s="152"/>
      <c r="O191" s="152"/>
      <c r="P191" s="152"/>
      <c r="Q191" s="152"/>
      <c r="R191" s="152"/>
      <c r="S191" s="152"/>
      <c r="T191" s="152"/>
      <c r="U191" s="32"/>
    </row>
    <row r="192" spans="2:21" ht="25.5" customHeight="1" x14ac:dyDescent="0.15">
      <c r="B192" s="114"/>
      <c r="C192" s="15"/>
      <c r="D192" s="30"/>
      <c r="E192" s="114"/>
      <c r="F192" s="61"/>
      <c r="G192" s="32"/>
      <c r="H192" s="107"/>
      <c r="I192" s="32"/>
      <c r="J192" s="61"/>
      <c r="K192" s="122"/>
      <c r="L192" s="122"/>
      <c r="M192" s="152"/>
      <c r="N192" s="152"/>
      <c r="O192" s="152"/>
      <c r="P192" s="152"/>
      <c r="Q192" s="152"/>
      <c r="R192" s="152"/>
      <c r="S192" s="152"/>
      <c r="T192" s="152"/>
      <c r="U192" s="32"/>
    </row>
    <row r="193" spans="2:21" ht="25.5" customHeight="1" x14ac:dyDescent="0.15">
      <c r="B193" s="114"/>
      <c r="C193" s="15"/>
      <c r="D193" s="30"/>
      <c r="E193" s="114"/>
      <c r="F193" s="61"/>
      <c r="G193" s="32"/>
      <c r="H193" s="107"/>
      <c r="I193" s="32"/>
      <c r="J193" s="61"/>
      <c r="K193" s="122"/>
      <c r="L193" s="122"/>
      <c r="M193" s="152"/>
      <c r="N193" s="152"/>
      <c r="O193" s="152"/>
      <c r="P193" s="152"/>
      <c r="Q193" s="152"/>
      <c r="R193" s="152"/>
      <c r="S193" s="152"/>
      <c r="T193" s="152"/>
      <c r="U193" s="32"/>
    </row>
    <row r="194" spans="2:21" ht="25.5" customHeight="1" x14ac:dyDescent="0.15">
      <c r="B194" s="114"/>
      <c r="C194" s="15"/>
      <c r="D194" s="30"/>
      <c r="E194" s="114"/>
      <c r="F194" s="61"/>
      <c r="G194" s="32"/>
      <c r="H194" s="107"/>
      <c r="I194" s="32"/>
      <c r="J194" s="61"/>
      <c r="K194" s="122"/>
      <c r="L194" s="122"/>
      <c r="M194" s="152"/>
      <c r="N194" s="152"/>
      <c r="O194" s="152"/>
      <c r="P194" s="152"/>
      <c r="Q194" s="152"/>
      <c r="R194" s="152"/>
      <c r="S194" s="152"/>
      <c r="T194" s="152"/>
      <c r="U194" s="32"/>
    </row>
    <row r="195" spans="2:21" ht="25.5" customHeight="1" x14ac:dyDescent="0.15">
      <c r="B195" s="114"/>
      <c r="C195" s="15"/>
      <c r="D195" s="30"/>
      <c r="E195" s="114"/>
      <c r="F195" s="61"/>
      <c r="G195" s="32"/>
      <c r="H195" s="107"/>
      <c r="I195" s="32"/>
      <c r="J195" s="61"/>
      <c r="K195" s="122"/>
      <c r="L195" s="122"/>
      <c r="M195" s="152"/>
      <c r="N195" s="152"/>
      <c r="O195" s="152"/>
      <c r="P195" s="152"/>
      <c r="Q195" s="152"/>
      <c r="R195" s="152"/>
      <c r="S195" s="152"/>
      <c r="T195" s="152"/>
      <c r="U195" s="32"/>
    </row>
    <row r="196" spans="2:21" ht="25.5" customHeight="1" x14ac:dyDescent="0.15">
      <c r="B196" s="114"/>
      <c r="C196" s="15"/>
      <c r="D196" s="30"/>
      <c r="E196" s="114"/>
      <c r="F196" s="61"/>
      <c r="G196" s="32"/>
      <c r="H196" s="107"/>
      <c r="I196" s="32"/>
      <c r="J196" s="61"/>
      <c r="K196" s="122"/>
      <c r="L196" s="122"/>
      <c r="M196" s="152"/>
      <c r="N196" s="152"/>
      <c r="O196" s="152"/>
      <c r="P196" s="152"/>
      <c r="Q196" s="152"/>
      <c r="R196" s="152"/>
      <c r="S196" s="152"/>
      <c r="T196" s="152"/>
      <c r="U196" s="32"/>
    </row>
    <row r="197" spans="2:21" ht="25.5" customHeight="1" x14ac:dyDescent="0.15">
      <c r="B197" s="114"/>
      <c r="C197" s="15"/>
      <c r="D197" s="30"/>
      <c r="E197" s="114"/>
      <c r="F197" s="61"/>
      <c r="G197" s="32"/>
      <c r="H197" s="107"/>
      <c r="I197" s="32"/>
      <c r="J197" s="61"/>
      <c r="K197" s="122"/>
      <c r="L197" s="122"/>
      <c r="M197" s="152"/>
      <c r="N197" s="152"/>
      <c r="O197" s="152"/>
      <c r="P197" s="152"/>
      <c r="Q197" s="152"/>
      <c r="R197" s="152"/>
      <c r="S197" s="152"/>
      <c r="T197" s="152"/>
      <c r="U197" s="32"/>
    </row>
    <row r="198" spans="2:21" ht="25.5" customHeight="1" x14ac:dyDescent="0.15">
      <c r="B198" s="114"/>
      <c r="C198" s="15"/>
      <c r="D198" s="30"/>
      <c r="E198" s="114"/>
      <c r="F198" s="61"/>
      <c r="G198" s="32"/>
      <c r="H198" s="107"/>
      <c r="I198" s="32"/>
      <c r="J198" s="61"/>
      <c r="K198" s="122"/>
      <c r="L198" s="122"/>
      <c r="M198" s="152"/>
      <c r="N198" s="152"/>
      <c r="O198" s="152"/>
      <c r="P198" s="152"/>
      <c r="Q198" s="152"/>
      <c r="R198" s="152"/>
      <c r="S198" s="152"/>
      <c r="T198" s="152"/>
      <c r="U198" s="32"/>
    </row>
    <row r="199" spans="2:21" ht="25.5" customHeight="1" x14ac:dyDescent="0.15">
      <c r="B199" s="114"/>
      <c r="C199" s="15"/>
      <c r="D199" s="30"/>
      <c r="E199" s="114"/>
      <c r="F199" s="61"/>
      <c r="G199" s="32"/>
      <c r="H199" s="107"/>
      <c r="I199" s="32"/>
      <c r="J199" s="61"/>
      <c r="K199" s="122"/>
      <c r="L199" s="122"/>
      <c r="M199" s="152"/>
      <c r="N199" s="152"/>
      <c r="O199" s="152"/>
      <c r="P199" s="152"/>
      <c r="Q199" s="152"/>
      <c r="R199" s="152"/>
      <c r="S199" s="152"/>
      <c r="T199" s="152"/>
      <c r="U199" s="32"/>
    </row>
    <row r="200" spans="2:21" ht="25.5" customHeight="1" x14ac:dyDescent="0.15">
      <c r="B200" s="114"/>
      <c r="C200" s="15"/>
      <c r="D200" s="30"/>
      <c r="E200" s="114"/>
      <c r="F200" s="61"/>
      <c r="G200" s="32"/>
      <c r="H200" s="107"/>
      <c r="I200" s="32"/>
      <c r="J200" s="61"/>
      <c r="K200" s="122"/>
      <c r="L200" s="122"/>
      <c r="M200" s="152"/>
      <c r="N200" s="152"/>
      <c r="O200" s="152"/>
      <c r="P200" s="152"/>
      <c r="Q200" s="152"/>
      <c r="R200" s="152"/>
      <c r="S200" s="152"/>
      <c r="T200" s="152"/>
      <c r="U200" s="32"/>
    </row>
    <row r="201" spans="2:21" ht="25.5" customHeight="1" x14ac:dyDescent="0.15">
      <c r="B201" s="114"/>
      <c r="C201" s="15"/>
      <c r="D201" s="30"/>
      <c r="E201" s="114"/>
      <c r="F201" s="61"/>
      <c r="G201" s="32"/>
      <c r="H201" s="107"/>
      <c r="I201" s="32"/>
      <c r="J201" s="61"/>
      <c r="K201" s="122"/>
      <c r="L201" s="122"/>
      <c r="M201" s="152"/>
      <c r="N201" s="152"/>
      <c r="O201" s="152"/>
      <c r="P201" s="152"/>
      <c r="Q201" s="152"/>
      <c r="R201" s="152"/>
      <c r="S201" s="152"/>
      <c r="T201" s="152"/>
      <c r="U201" s="32"/>
    </row>
    <row r="202" spans="2:21" ht="25.5" customHeight="1" x14ac:dyDescent="0.15">
      <c r="B202" s="114"/>
      <c r="C202" s="15"/>
      <c r="D202" s="30"/>
      <c r="E202" s="114"/>
      <c r="F202" s="61"/>
      <c r="G202" s="32"/>
      <c r="H202" s="107"/>
      <c r="I202" s="32"/>
      <c r="J202" s="61"/>
      <c r="K202" s="122"/>
      <c r="L202" s="122"/>
      <c r="M202" s="152"/>
      <c r="N202" s="152"/>
      <c r="O202" s="152"/>
      <c r="P202" s="152"/>
      <c r="Q202" s="152"/>
      <c r="R202" s="152"/>
      <c r="S202" s="152"/>
      <c r="T202" s="152"/>
      <c r="U202" s="32"/>
    </row>
    <row r="203" spans="2:21" ht="25.5" customHeight="1" x14ac:dyDescent="0.15">
      <c r="B203" s="114"/>
      <c r="C203" s="15"/>
      <c r="D203" s="30"/>
      <c r="E203" s="114"/>
      <c r="F203" s="61"/>
      <c r="G203" s="32"/>
      <c r="H203" s="107"/>
      <c r="I203" s="32"/>
      <c r="J203" s="61"/>
      <c r="K203" s="122"/>
      <c r="L203" s="122"/>
      <c r="M203" s="152"/>
      <c r="N203" s="152"/>
      <c r="O203" s="152"/>
      <c r="P203" s="152"/>
      <c r="Q203" s="152"/>
      <c r="R203" s="152"/>
      <c r="S203" s="152"/>
      <c r="T203" s="152"/>
      <c r="U203" s="32"/>
    </row>
    <row r="204" spans="2:21" ht="25.5" customHeight="1" x14ac:dyDescent="0.15">
      <c r="B204" s="114"/>
      <c r="C204" s="15"/>
      <c r="D204" s="30"/>
      <c r="E204" s="114"/>
      <c r="F204" s="61"/>
      <c r="G204" s="32"/>
      <c r="H204" s="107"/>
      <c r="I204" s="32"/>
      <c r="J204" s="61"/>
      <c r="K204" s="122"/>
      <c r="L204" s="122"/>
      <c r="M204" s="152"/>
      <c r="N204" s="152"/>
      <c r="O204" s="152"/>
      <c r="P204" s="152"/>
      <c r="Q204" s="152"/>
      <c r="R204" s="152"/>
      <c r="S204" s="152"/>
      <c r="T204" s="152"/>
      <c r="U204" s="32"/>
    </row>
    <row r="205" spans="2:21" ht="25.5" customHeight="1" x14ac:dyDescent="0.15">
      <c r="B205" s="114"/>
      <c r="C205" s="15"/>
      <c r="D205" s="30"/>
      <c r="E205" s="114"/>
      <c r="F205" s="61"/>
      <c r="G205" s="32"/>
      <c r="H205" s="107"/>
      <c r="I205" s="32"/>
      <c r="J205" s="61"/>
      <c r="K205" s="122"/>
      <c r="L205" s="122"/>
      <c r="M205" s="152"/>
      <c r="N205" s="152"/>
      <c r="O205" s="152"/>
      <c r="P205" s="152"/>
      <c r="Q205" s="152"/>
      <c r="R205" s="152"/>
      <c r="S205" s="152"/>
      <c r="T205" s="152"/>
      <c r="U205" s="32"/>
    </row>
    <row r="206" spans="2:21" ht="25.5" customHeight="1" x14ac:dyDescent="0.15">
      <c r="B206" s="114"/>
      <c r="C206" s="15"/>
      <c r="D206" s="30"/>
      <c r="E206" s="114"/>
      <c r="F206" s="61"/>
      <c r="G206" s="32"/>
      <c r="H206" s="107"/>
      <c r="I206" s="32"/>
      <c r="J206" s="61"/>
      <c r="K206" s="122"/>
      <c r="L206" s="122"/>
      <c r="M206" s="152"/>
      <c r="N206" s="152"/>
      <c r="O206" s="152"/>
      <c r="P206" s="152"/>
      <c r="Q206" s="152"/>
      <c r="R206" s="152"/>
      <c r="S206" s="152"/>
      <c r="T206" s="152"/>
      <c r="U206" s="32"/>
    </row>
    <row r="207" spans="2:21" ht="25.5" customHeight="1" x14ac:dyDescent="0.15">
      <c r="B207" s="114"/>
      <c r="C207" s="15"/>
      <c r="D207" s="30"/>
      <c r="E207" s="114"/>
      <c r="F207" s="61"/>
      <c r="G207" s="32"/>
      <c r="H207" s="107"/>
      <c r="I207" s="32"/>
      <c r="J207" s="61"/>
      <c r="K207" s="122"/>
      <c r="L207" s="122"/>
      <c r="M207" s="152"/>
      <c r="N207" s="152"/>
      <c r="O207" s="152"/>
      <c r="P207" s="152"/>
      <c r="Q207" s="152"/>
      <c r="R207" s="152"/>
      <c r="S207" s="152"/>
      <c r="T207" s="152"/>
      <c r="U207" s="32"/>
    </row>
    <row r="208" spans="2:21" ht="25.5" customHeight="1" x14ac:dyDescent="0.15">
      <c r="B208" s="114"/>
      <c r="C208" s="15"/>
      <c r="D208" s="30"/>
      <c r="E208" s="114"/>
      <c r="F208" s="61"/>
      <c r="G208" s="32"/>
      <c r="H208" s="107"/>
      <c r="I208" s="32"/>
      <c r="J208" s="61"/>
      <c r="K208" s="122"/>
      <c r="L208" s="122"/>
      <c r="M208" s="152"/>
      <c r="N208" s="152"/>
      <c r="O208" s="152"/>
      <c r="P208" s="152"/>
      <c r="Q208" s="152"/>
      <c r="R208" s="152"/>
      <c r="S208" s="152"/>
      <c r="T208" s="152"/>
      <c r="U208" s="32"/>
    </row>
    <row r="209" spans="2:21" ht="25.5" customHeight="1" x14ac:dyDescent="0.15">
      <c r="B209" s="114"/>
      <c r="C209" s="15"/>
      <c r="D209" s="30"/>
      <c r="E209" s="114"/>
      <c r="F209" s="61"/>
      <c r="G209" s="32"/>
      <c r="H209" s="107"/>
      <c r="I209" s="32"/>
      <c r="J209" s="61"/>
      <c r="K209" s="122"/>
      <c r="L209" s="122"/>
      <c r="M209" s="152"/>
      <c r="N209" s="152"/>
      <c r="O209" s="152"/>
      <c r="P209" s="152"/>
      <c r="Q209" s="152"/>
      <c r="R209" s="152"/>
      <c r="S209" s="152"/>
      <c r="T209" s="152"/>
      <c r="U209" s="32"/>
    </row>
    <row r="210" spans="2:21" ht="25.5" customHeight="1" x14ac:dyDescent="0.15">
      <c r="B210" s="114"/>
      <c r="C210" s="15"/>
      <c r="D210" s="30"/>
      <c r="E210" s="114"/>
      <c r="F210" s="61"/>
      <c r="G210" s="32"/>
      <c r="H210" s="107"/>
      <c r="I210" s="32"/>
      <c r="J210" s="61"/>
      <c r="K210" s="122"/>
      <c r="L210" s="122"/>
      <c r="M210" s="152"/>
      <c r="N210" s="152"/>
      <c r="O210" s="152"/>
      <c r="P210" s="152"/>
      <c r="Q210" s="152"/>
      <c r="R210" s="152"/>
      <c r="S210" s="152"/>
      <c r="T210" s="152"/>
      <c r="U210" s="32"/>
    </row>
    <row r="211" spans="2:21" ht="25.5" customHeight="1" x14ac:dyDescent="0.15">
      <c r="B211" s="114"/>
      <c r="C211" s="15"/>
      <c r="D211" s="30"/>
      <c r="E211" s="114"/>
      <c r="F211" s="61"/>
      <c r="G211" s="32"/>
      <c r="H211" s="107"/>
      <c r="I211" s="32"/>
      <c r="J211" s="61"/>
      <c r="K211" s="122"/>
      <c r="L211" s="122"/>
      <c r="M211" s="152"/>
      <c r="N211" s="152"/>
      <c r="O211" s="152"/>
      <c r="P211" s="152"/>
      <c r="Q211" s="152"/>
      <c r="R211" s="152"/>
      <c r="S211" s="152"/>
      <c r="T211" s="152"/>
      <c r="U211" s="32"/>
    </row>
    <row r="212" spans="2:21" ht="25.5" customHeight="1" x14ac:dyDescent="0.15">
      <c r="B212" s="114"/>
      <c r="C212" s="15"/>
      <c r="D212" s="30"/>
      <c r="E212" s="114"/>
      <c r="F212" s="61"/>
      <c r="G212" s="32"/>
      <c r="H212" s="107"/>
      <c r="I212" s="32"/>
      <c r="J212" s="61"/>
      <c r="K212" s="122"/>
      <c r="L212" s="122"/>
      <c r="M212" s="152"/>
      <c r="N212" s="152"/>
      <c r="O212" s="152"/>
      <c r="P212" s="152"/>
      <c r="Q212" s="152"/>
      <c r="R212" s="152"/>
      <c r="S212" s="152"/>
      <c r="T212" s="152"/>
      <c r="U212" s="32"/>
    </row>
    <row r="213" spans="2:21" ht="25.5" customHeight="1" x14ac:dyDescent="0.15">
      <c r="B213" s="114"/>
      <c r="C213" s="15"/>
      <c r="D213" s="30"/>
      <c r="E213" s="114"/>
      <c r="F213" s="61"/>
      <c r="G213" s="32"/>
      <c r="H213" s="107"/>
      <c r="I213" s="32"/>
      <c r="J213" s="61"/>
      <c r="K213" s="122"/>
      <c r="L213" s="122"/>
      <c r="M213" s="152"/>
      <c r="N213" s="152"/>
      <c r="O213" s="152"/>
      <c r="P213" s="152"/>
      <c r="Q213" s="152"/>
      <c r="R213" s="152"/>
      <c r="S213" s="152"/>
      <c r="T213" s="152"/>
      <c r="U213" s="32"/>
    </row>
    <row r="214" spans="2:21" ht="25.5" customHeight="1" x14ac:dyDescent="0.15">
      <c r="B214" s="114"/>
      <c r="C214" s="15"/>
      <c r="D214" s="30"/>
      <c r="E214" s="114"/>
      <c r="F214" s="61"/>
      <c r="G214" s="32"/>
      <c r="H214" s="107"/>
      <c r="I214" s="32"/>
      <c r="J214" s="61"/>
      <c r="K214" s="122"/>
      <c r="L214" s="122"/>
      <c r="M214" s="152"/>
      <c r="N214" s="152"/>
      <c r="O214" s="152"/>
      <c r="P214" s="152"/>
      <c r="Q214" s="152"/>
      <c r="R214" s="152"/>
      <c r="S214" s="152"/>
      <c r="T214" s="152"/>
      <c r="U214" s="32"/>
    </row>
    <row r="215" spans="2:21" ht="25.5" customHeight="1" x14ac:dyDescent="0.15">
      <c r="B215" s="114"/>
      <c r="C215" s="15"/>
      <c r="D215" s="30"/>
      <c r="E215" s="114"/>
      <c r="F215" s="61"/>
      <c r="G215" s="32"/>
      <c r="H215" s="107"/>
      <c r="I215" s="32"/>
      <c r="J215" s="61"/>
      <c r="K215" s="122"/>
      <c r="L215" s="122"/>
      <c r="M215" s="152"/>
      <c r="N215" s="152"/>
      <c r="O215" s="152"/>
      <c r="P215" s="152"/>
      <c r="Q215" s="152"/>
      <c r="R215" s="152"/>
      <c r="S215" s="152"/>
      <c r="T215" s="152"/>
      <c r="U215" s="32"/>
    </row>
    <row r="216" spans="2:21" ht="25.5" customHeight="1" x14ac:dyDescent="0.15">
      <c r="B216" s="114"/>
      <c r="C216" s="15"/>
      <c r="D216" s="30"/>
      <c r="E216" s="114"/>
      <c r="F216" s="61"/>
      <c r="G216" s="32"/>
      <c r="H216" s="107"/>
      <c r="I216" s="32"/>
      <c r="J216" s="61"/>
      <c r="K216" s="122"/>
      <c r="L216" s="122"/>
      <c r="M216" s="152"/>
      <c r="N216" s="152"/>
      <c r="O216" s="152"/>
      <c r="P216" s="152"/>
      <c r="Q216" s="152"/>
      <c r="R216" s="152"/>
      <c r="S216" s="152"/>
      <c r="T216" s="152"/>
      <c r="U216" s="32"/>
    </row>
    <row r="217" spans="2:21" ht="25.5" customHeight="1" x14ac:dyDescent="0.15">
      <c r="B217" s="114"/>
      <c r="C217" s="15"/>
      <c r="D217" s="30"/>
      <c r="E217" s="114"/>
      <c r="F217" s="61"/>
      <c r="G217" s="32"/>
      <c r="H217" s="107"/>
      <c r="I217" s="32"/>
      <c r="J217" s="61"/>
      <c r="K217" s="122"/>
      <c r="L217" s="122"/>
      <c r="M217" s="152"/>
      <c r="N217" s="152"/>
      <c r="O217" s="152"/>
      <c r="P217" s="152"/>
      <c r="Q217" s="152"/>
      <c r="R217" s="152"/>
      <c r="S217" s="152"/>
      <c r="T217" s="152"/>
      <c r="U217" s="32"/>
    </row>
    <row r="218" spans="2:21" ht="25.5" customHeight="1" x14ac:dyDescent="0.15">
      <c r="B218" s="114"/>
      <c r="C218" s="15"/>
      <c r="D218" s="30"/>
      <c r="E218" s="114"/>
      <c r="F218" s="61"/>
      <c r="G218" s="32"/>
      <c r="H218" s="107"/>
      <c r="I218" s="32"/>
      <c r="J218" s="61"/>
      <c r="K218" s="122"/>
      <c r="L218" s="122"/>
      <c r="M218" s="152"/>
      <c r="N218" s="152"/>
      <c r="O218" s="152"/>
      <c r="P218" s="152"/>
      <c r="Q218" s="152"/>
      <c r="R218" s="152"/>
      <c r="S218" s="152"/>
      <c r="T218" s="152"/>
      <c r="U218" s="32"/>
    </row>
    <row r="219" spans="2:21" ht="25.5" customHeight="1" x14ac:dyDescent="0.15">
      <c r="B219" s="114"/>
      <c r="C219" s="15"/>
      <c r="D219" s="30"/>
      <c r="E219" s="114"/>
      <c r="F219" s="61"/>
      <c r="G219" s="32"/>
      <c r="H219" s="107"/>
      <c r="I219" s="32"/>
      <c r="J219" s="61"/>
      <c r="K219" s="122"/>
      <c r="L219" s="122"/>
      <c r="M219" s="152"/>
      <c r="N219" s="152"/>
      <c r="O219" s="152"/>
      <c r="P219" s="152"/>
      <c r="Q219" s="152"/>
      <c r="R219" s="152"/>
      <c r="S219" s="152"/>
      <c r="T219" s="152"/>
      <c r="U219" s="32"/>
    </row>
    <row r="220" spans="2:21" ht="25.5" customHeight="1" x14ac:dyDescent="0.15">
      <c r="B220" s="114"/>
      <c r="C220" s="15"/>
      <c r="D220" s="30"/>
      <c r="E220" s="114"/>
      <c r="F220" s="61"/>
      <c r="G220" s="32"/>
      <c r="H220" s="107"/>
      <c r="I220" s="32"/>
      <c r="J220" s="61"/>
      <c r="K220" s="122"/>
      <c r="L220" s="122"/>
      <c r="M220" s="152"/>
      <c r="N220" s="152"/>
      <c r="O220" s="152"/>
      <c r="P220" s="152"/>
      <c r="Q220" s="152"/>
      <c r="R220" s="152"/>
      <c r="S220" s="152"/>
      <c r="T220" s="152"/>
      <c r="U220" s="32"/>
    </row>
    <row r="221" spans="2:21" ht="25.5" customHeight="1" x14ac:dyDescent="0.15">
      <c r="B221" s="114"/>
      <c r="C221" s="15"/>
      <c r="D221" s="30"/>
      <c r="E221" s="114"/>
      <c r="F221" s="61"/>
      <c r="G221" s="32"/>
      <c r="H221" s="107"/>
      <c r="I221" s="32"/>
      <c r="J221" s="61"/>
      <c r="K221" s="122"/>
      <c r="L221" s="122"/>
      <c r="M221" s="152"/>
      <c r="N221" s="152"/>
      <c r="O221" s="152"/>
      <c r="P221" s="152"/>
      <c r="Q221" s="152"/>
      <c r="R221" s="152"/>
      <c r="S221" s="152"/>
      <c r="T221" s="152"/>
      <c r="U221" s="32"/>
    </row>
    <row r="222" spans="2:21" ht="25.5" customHeight="1" x14ac:dyDescent="0.15">
      <c r="B222" s="114"/>
      <c r="C222" s="15"/>
      <c r="D222" s="30"/>
      <c r="E222" s="114"/>
      <c r="F222" s="61"/>
      <c r="G222" s="32"/>
      <c r="H222" s="107"/>
      <c r="I222" s="32"/>
      <c r="J222" s="61"/>
      <c r="K222" s="122"/>
      <c r="L222" s="122"/>
      <c r="M222" s="152"/>
      <c r="N222" s="152"/>
      <c r="O222" s="152"/>
      <c r="P222" s="152"/>
      <c r="Q222" s="152"/>
      <c r="R222" s="152"/>
      <c r="S222" s="152"/>
      <c r="T222" s="152"/>
      <c r="U222" s="32"/>
    </row>
    <row r="223" spans="2:21" ht="25.5" customHeight="1" x14ac:dyDescent="0.15">
      <c r="B223" s="114"/>
      <c r="C223" s="15"/>
      <c r="D223" s="30"/>
      <c r="E223" s="114"/>
      <c r="F223" s="61"/>
      <c r="G223" s="32"/>
      <c r="H223" s="107"/>
      <c r="I223" s="32"/>
      <c r="J223" s="61"/>
      <c r="K223" s="122"/>
      <c r="L223" s="122"/>
      <c r="M223" s="152"/>
      <c r="N223" s="152"/>
      <c r="O223" s="152"/>
      <c r="P223" s="152"/>
      <c r="Q223" s="152"/>
      <c r="R223" s="152"/>
      <c r="S223" s="152"/>
      <c r="T223" s="152"/>
      <c r="U223" s="32"/>
    </row>
    <row r="224" spans="2:21" ht="25.5" customHeight="1" x14ac:dyDescent="0.15">
      <c r="B224" s="114"/>
      <c r="C224" s="15"/>
      <c r="D224" s="30"/>
      <c r="E224" s="114"/>
      <c r="F224" s="61"/>
      <c r="G224" s="32"/>
      <c r="H224" s="107"/>
      <c r="I224" s="32"/>
      <c r="J224" s="61"/>
      <c r="K224" s="122"/>
      <c r="L224" s="122"/>
      <c r="M224" s="152"/>
      <c r="N224" s="152"/>
      <c r="O224" s="152"/>
      <c r="P224" s="152"/>
      <c r="Q224" s="152"/>
      <c r="R224" s="152"/>
      <c r="S224" s="152"/>
      <c r="T224" s="152"/>
      <c r="U224" s="32"/>
    </row>
    <row r="225" spans="2:21" ht="25.5" customHeight="1" x14ac:dyDescent="0.15">
      <c r="B225" s="114"/>
      <c r="C225" s="15"/>
      <c r="D225" s="30"/>
      <c r="E225" s="114"/>
      <c r="F225" s="61"/>
      <c r="G225" s="32"/>
      <c r="H225" s="107"/>
      <c r="I225" s="32"/>
      <c r="J225" s="61"/>
      <c r="K225" s="122"/>
      <c r="L225" s="122"/>
      <c r="M225" s="152"/>
      <c r="N225" s="152"/>
      <c r="O225" s="152"/>
      <c r="P225" s="152"/>
      <c r="Q225" s="152"/>
      <c r="R225" s="152"/>
      <c r="S225" s="152"/>
      <c r="T225" s="152"/>
      <c r="U225" s="32"/>
    </row>
    <row r="226" spans="2:21" ht="25.5" customHeight="1" x14ac:dyDescent="0.15">
      <c r="B226" s="114"/>
      <c r="C226" s="15"/>
      <c r="D226" s="30"/>
      <c r="E226" s="114"/>
      <c r="F226" s="61"/>
      <c r="G226" s="32"/>
      <c r="H226" s="107"/>
      <c r="I226" s="32"/>
      <c r="J226" s="61"/>
      <c r="K226" s="122"/>
      <c r="L226" s="122"/>
      <c r="M226" s="152"/>
      <c r="N226" s="152"/>
      <c r="O226" s="152"/>
      <c r="P226" s="152"/>
      <c r="Q226" s="152"/>
      <c r="R226" s="152"/>
      <c r="S226" s="152"/>
      <c r="T226" s="152"/>
      <c r="U226" s="32"/>
    </row>
    <row r="227" spans="2:21" ht="25.5" customHeight="1" x14ac:dyDescent="0.15">
      <c r="B227" s="114"/>
      <c r="C227" s="15"/>
      <c r="D227" s="30"/>
      <c r="E227" s="114"/>
      <c r="F227" s="61"/>
      <c r="G227" s="32"/>
      <c r="H227" s="107"/>
      <c r="I227" s="32"/>
      <c r="J227" s="61"/>
      <c r="K227" s="122"/>
      <c r="L227" s="122"/>
      <c r="M227" s="152"/>
      <c r="N227" s="152"/>
      <c r="O227" s="152"/>
      <c r="P227" s="152"/>
      <c r="Q227" s="152"/>
      <c r="R227" s="152"/>
      <c r="S227" s="152"/>
      <c r="T227" s="152"/>
      <c r="U227" s="32"/>
    </row>
    <row r="228" spans="2:21" ht="25.5" customHeight="1" x14ac:dyDescent="0.15">
      <c r="B228" s="114"/>
      <c r="C228" s="15"/>
      <c r="D228" s="30"/>
      <c r="E228" s="114"/>
      <c r="F228" s="61"/>
      <c r="G228" s="32"/>
      <c r="H228" s="107"/>
      <c r="I228" s="32"/>
      <c r="J228" s="61"/>
      <c r="K228" s="122"/>
      <c r="L228" s="122"/>
      <c r="M228" s="152"/>
      <c r="N228" s="152"/>
      <c r="O228" s="152"/>
      <c r="P228" s="152"/>
      <c r="Q228" s="152"/>
      <c r="R228" s="152"/>
      <c r="S228" s="152"/>
      <c r="T228" s="152"/>
      <c r="U228" s="32"/>
    </row>
    <row r="229" spans="2:21" ht="25.5" customHeight="1" x14ac:dyDescent="0.15">
      <c r="B229" s="114"/>
      <c r="C229" s="15"/>
      <c r="D229" s="30"/>
      <c r="E229" s="114"/>
      <c r="F229" s="61"/>
      <c r="G229" s="32"/>
      <c r="H229" s="107"/>
      <c r="I229" s="32"/>
      <c r="J229" s="61"/>
      <c r="K229" s="122"/>
      <c r="L229" s="122"/>
      <c r="M229" s="152"/>
      <c r="N229" s="152"/>
      <c r="O229" s="152"/>
      <c r="P229" s="152"/>
      <c r="Q229" s="152"/>
      <c r="R229" s="152"/>
      <c r="S229" s="152"/>
      <c r="T229" s="152"/>
      <c r="U229" s="32"/>
    </row>
    <row r="230" spans="2:21" ht="25.5" customHeight="1" x14ac:dyDescent="0.15">
      <c r="B230" s="114"/>
      <c r="C230" s="15"/>
      <c r="D230" s="30"/>
      <c r="E230" s="114"/>
      <c r="F230" s="61"/>
      <c r="G230" s="32"/>
      <c r="H230" s="107"/>
      <c r="I230" s="32"/>
      <c r="J230" s="61"/>
      <c r="K230" s="122"/>
      <c r="L230" s="122"/>
      <c r="M230" s="152"/>
      <c r="N230" s="152"/>
      <c r="O230" s="152"/>
      <c r="P230" s="152"/>
      <c r="Q230" s="152"/>
      <c r="R230" s="152"/>
      <c r="S230" s="152"/>
      <c r="T230" s="152"/>
      <c r="U230" s="32"/>
    </row>
    <row r="231" spans="2:21" ht="25.5" customHeight="1" x14ac:dyDescent="0.15">
      <c r="B231" s="114"/>
      <c r="C231" s="15"/>
      <c r="D231" s="30"/>
      <c r="E231" s="114"/>
      <c r="F231" s="61"/>
      <c r="G231" s="32"/>
      <c r="H231" s="107"/>
      <c r="I231" s="32"/>
      <c r="J231" s="61"/>
      <c r="K231" s="122"/>
      <c r="L231" s="122"/>
      <c r="M231" s="152"/>
      <c r="N231" s="152"/>
      <c r="O231" s="152"/>
      <c r="P231" s="152"/>
      <c r="Q231" s="152"/>
      <c r="R231" s="152"/>
      <c r="S231" s="152"/>
      <c r="T231" s="152"/>
      <c r="U231" s="32"/>
    </row>
    <row r="232" spans="2:21" ht="25.5" customHeight="1" x14ac:dyDescent="0.15">
      <c r="B232" s="114"/>
      <c r="C232" s="15"/>
      <c r="D232" s="30"/>
      <c r="E232" s="114"/>
      <c r="F232" s="61"/>
      <c r="G232" s="32"/>
      <c r="H232" s="107"/>
      <c r="I232" s="32"/>
      <c r="J232" s="61"/>
      <c r="K232" s="122"/>
      <c r="L232" s="122"/>
      <c r="M232" s="152"/>
      <c r="N232" s="152"/>
      <c r="O232" s="152"/>
      <c r="P232" s="152"/>
      <c r="Q232" s="152"/>
      <c r="R232" s="152"/>
      <c r="S232" s="152"/>
      <c r="T232" s="152"/>
      <c r="U232" s="32"/>
    </row>
    <row r="233" spans="2:21" ht="25.5" customHeight="1" x14ac:dyDescent="0.15">
      <c r="B233" s="114"/>
      <c r="C233" s="15"/>
      <c r="D233" s="30"/>
      <c r="E233" s="114"/>
      <c r="F233" s="61"/>
      <c r="G233" s="32"/>
      <c r="H233" s="107"/>
      <c r="I233" s="32"/>
      <c r="J233" s="61"/>
      <c r="K233" s="122"/>
      <c r="L233" s="122"/>
      <c r="M233" s="152"/>
      <c r="N233" s="152"/>
      <c r="O233" s="152"/>
      <c r="P233" s="152"/>
      <c r="Q233" s="152"/>
      <c r="R233" s="152"/>
      <c r="S233" s="152"/>
      <c r="T233" s="152"/>
      <c r="U233" s="32"/>
    </row>
    <row r="234" spans="2:21" ht="25.5" customHeight="1" x14ac:dyDescent="0.15">
      <c r="B234" s="114"/>
      <c r="C234" s="15"/>
      <c r="D234" s="30"/>
      <c r="E234" s="114"/>
      <c r="F234" s="61"/>
      <c r="G234" s="32"/>
      <c r="H234" s="107"/>
      <c r="I234" s="32"/>
      <c r="J234" s="61"/>
      <c r="K234" s="122"/>
      <c r="L234" s="122"/>
      <c r="M234" s="152"/>
      <c r="N234" s="152"/>
      <c r="O234" s="152"/>
      <c r="P234" s="152"/>
      <c r="Q234" s="152"/>
      <c r="R234" s="152"/>
      <c r="S234" s="152"/>
      <c r="T234" s="152"/>
      <c r="U234" s="32"/>
    </row>
    <row r="235" spans="2:21" ht="25.5" customHeight="1" x14ac:dyDescent="0.15">
      <c r="B235" s="114"/>
      <c r="C235" s="15"/>
      <c r="D235" s="30"/>
      <c r="E235" s="114"/>
      <c r="F235" s="61"/>
      <c r="G235" s="32"/>
      <c r="H235" s="107"/>
      <c r="I235" s="32"/>
      <c r="J235" s="61"/>
      <c r="K235" s="122"/>
      <c r="L235" s="122"/>
      <c r="M235" s="152"/>
      <c r="N235" s="152"/>
      <c r="O235" s="152"/>
      <c r="P235" s="152"/>
      <c r="Q235" s="152"/>
      <c r="R235" s="152"/>
      <c r="S235" s="152"/>
      <c r="T235" s="152"/>
      <c r="U235" s="32"/>
    </row>
    <row r="236" spans="2:21" ht="25.5" customHeight="1" x14ac:dyDescent="0.15">
      <c r="B236" s="114"/>
      <c r="C236" s="15"/>
      <c r="D236" s="30"/>
      <c r="E236" s="114"/>
      <c r="F236" s="61"/>
      <c r="G236" s="32"/>
      <c r="H236" s="107"/>
      <c r="I236" s="32"/>
      <c r="J236" s="61"/>
      <c r="K236" s="122"/>
      <c r="L236" s="122"/>
      <c r="M236" s="152"/>
      <c r="N236" s="152"/>
      <c r="O236" s="152"/>
      <c r="P236" s="152"/>
      <c r="Q236" s="152"/>
      <c r="R236" s="152"/>
      <c r="S236" s="152"/>
      <c r="T236" s="152"/>
      <c r="U236" s="32"/>
    </row>
    <row r="237" spans="2:21" ht="25.5" customHeight="1" x14ac:dyDescent="0.15">
      <c r="B237" s="114"/>
      <c r="C237" s="15"/>
      <c r="D237" s="30"/>
      <c r="E237" s="114"/>
      <c r="F237" s="61"/>
      <c r="G237" s="32"/>
      <c r="H237" s="107"/>
      <c r="I237" s="32"/>
      <c r="J237" s="61"/>
      <c r="K237" s="122"/>
      <c r="L237" s="122"/>
      <c r="M237" s="152"/>
      <c r="N237" s="152"/>
      <c r="O237" s="152"/>
      <c r="P237" s="152"/>
      <c r="Q237" s="152"/>
      <c r="R237" s="152"/>
      <c r="S237" s="152"/>
      <c r="T237" s="152"/>
      <c r="U237" s="32"/>
    </row>
    <row r="238" spans="2:21" ht="25.5" customHeight="1" x14ac:dyDescent="0.15">
      <c r="B238" s="114"/>
      <c r="C238" s="15"/>
      <c r="D238" s="30"/>
      <c r="E238" s="114"/>
      <c r="F238" s="61"/>
      <c r="G238" s="32"/>
      <c r="H238" s="107"/>
      <c r="I238" s="32"/>
      <c r="J238" s="61"/>
      <c r="K238" s="122"/>
      <c r="L238" s="122"/>
      <c r="M238" s="152"/>
      <c r="N238" s="152"/>
      <c r="O238" s="152"/>
      <c r="P238" s="152"/>
      <c r="Q238" s="152"/>
      <c r="R238" s="152"/>
      <c r="S238" s="152"/>
      <c r="T238" s="152"/>
      <c r="U238" s="32"/>
    </row>
    <row r="239" spans="2:21" ht="25.5" customHeight="1" x14ac:dyDescent="0.15">
      <c r="B239" s="114"/>
      <c r="C239" s="15"/>
      <c r="D239" s="30"/>
      <c r="E239" s="114"/>
      <c r="F239" s="61"/>
      <c r="G239" s="32"/>
      <c r="H239" s="107"/>
      <c r="I239" s="32"/>
      <c r="J239" s="61"/>
      <c r="K239" s="122"/>
      <c r="L239" s="122"/>
      <c r="M239" s="152"/>
      <c r="N239" s="152"/>
      <c r="O239" s="152"/>
      <c r="P239" s="152"/>
      <c r="Q239" s="152"/>
      <c r="R239" s="152"/>
      <c r="S239" s="152"/>
      <c r="T239" s="152"/>
      <c r="U239" s="32"/>
    </row>
    <row r="240" spans="2:21" ht="25.5" customHeight="1" x14ac:dyDescent="0.15">
      <c r="B240" s="114"/>
      <c r="C240" s="15"/>
      <c r="D240" s="30"/>
      <c r="E240" s="114"/>
      <c r="F240" s="61"/>
      <c r="G240" s="32"/>
      <c r="H240" s="107"/>
      <c r="I240" s="32"/>
      <c r="J240" s="61"/>
      <c r="K240" s="122"/>
      <c r="L240" s="122"/>
      <c r="M240" s="152"/>
      <c r="N240" s="152"/>
      <c r="O240" s="152"/>
      <c r="P240" s="152"/>
      <c r="Q240" s="152"/>
      <c r="R240" s="152"/>
      <c r="S240" s="152"/>
      <c r="T240" s="152"/>
      <c r="U240" s="32"/>
    </row>
    <row r="241" spans="2:21" ht="25.5" customHeight="1" x14ac:dyDescent="0.15">
      <c r="B241" s="114"/>
      <c r="C241" s="15"/>
      <c r="D241" s="30"/>
      <c r="E241" s="114"/>
      <c r="F241" s="61"/>
      <c r="G241" s="32"/>
      <c r="H241" s="107"/>
      <c r="I241" s="32"/>
      <c r="J241" s="61"/>
      <c r="K241" s="122"/>
      <c r="L241" s="122"/>
      <c r="M241" s="152"/>
      <c r="N241" s="152"/>
      <c r="O241" s="152"/>
      <c r="P241" s="152"/>
      <c r="Q241" s="152"/>
      <c r="R241" s="152"/>
      <c r="S241" s="152"/>
      <c r="T241" s="152"/>
      <c r="U241" s="32"/>
    </row>
    <row r="242" spans="2:21" ht="25.5" customHeight="1" x14ac:dyDescent="0.15">
      <c r="B242" s="114"/>
      <c r="C242" s="15"/>
      <c r="D242" s="30"/>
      <c r="E242" s="114"/>
      <c r="F242" s="61"/>
      <c r="G242" s="32"/>
      <c r="H242" s="107"/>
      <c r="I242" s="32"/>
      <c r="J242" s="61"/>
      <c r="K242" s="122"/>
      <c r="L242" s="122"/>
      <c r="M242" s="152"/>
      <c r="N242" s="152"/>
      <c r="O242" s="152"/>
      <c r="P242" s="152"/>
      <c r="Q242" s="152"/>
      <c r="R242" s="152"/>
      <c r="S242" s="152"/>
      <c r="T242" s="152"/>
      <c r="U242" s="32"/>
    </row>
    <row r="243" spans="2:21" ht="25.5" customHeight="1" x14ac:dyDescent="0.15">
      <c r="B243" s="114"/>
      <c r="C243" s="15"/>
      <c r="D243" s="30"/>
      <c r="E243" s="114"/>
      <c r="F243" s="61"/>
      <c r="G243" s="32"/>
      <c r="H243" s="107"/>
      <c r="I243" s="32"/>
      <c r="J243" s="61"/>
      <c r="K243" s="122"/>
      <c r="L243" s="122"/>
      <c r="M243" s="152"/>
      <c r="N243" s="152"/>
      <c r="O243" s="152"/>
      <c r="P243" s="152"/>
      <c r="Q243" s="152"/>
      <c r="R243" s="152"/>
      <c r="S243" s="152"/>
      <c r="T243" s="152"/>
      <c r="U243" s="32"/>
    </row>
    <row r="244" spans="2:21" ht="25.5" customHeight="1" x14ac:dyDescent="0.15">
      <c r="B244" s="114"/>
      <c r="C244" s="15"/>
      <c r="D244" s="30"/>
      <c r="E244" s="114"/>
      <c r="F244" s="61"/>
      <c r="G244" s="32"/>
      <c r="H244" s="107"/>
      <c r="I244" s="32"/>
      <c r="J244" s="61"/>
      <c r="K244" s="122"/>
      <c r="L244" s="122"/>
      <c r="M244" s="152"/>
      <c r="N244" s="152"/>
      <c r="O244" s="152"/>
      <c r="P244" s="152"/>
      <c r="Q244" s="152"/>
      <c r="R244" s="152"/>
      <c r="S244" s="152"/>
      <c r="T244" s="152"/>
      <c r="U244" s="32"/>
    </row>
    <row r="245" spans="2:21" ht="25.5" customHeight="1" x14ac:dyDescent="0.15">
      <c r="B245" s="114"/>
      <c r="C245" s="15"/>
      <c r="D245" s="30"/>
      <c r="E245" s="114"/>
      <c r="F245" s="61"/>
      <c r="G245" s="32"/>
      <c r="H245" s="107"/>
      <c r="I245" s="32"/>
      <c r="J245" s="61"/>
      <c r="K245" s="122"/>
      <c r="L245" s="122"/>
      <c r="M245" s="152"/>
      <c r="N245" s="152"/>
      <c r="O245" s="152"/>
      <c r="P245" s="152"/>
      <c r="Q245" s="152"/>
      <c r="R245" s="152"/>
      <c r="S245" s="152"/>
      <c r="T245" s="152"/>
      <c r="U245" s="32"/>
    </row>
    <row r="246" spans="2:21" ht="25.5" customHeight="1" x14ac:dyDescent="0.15">
      <c r="B246" s="114"/>
      <c r="C246" s="15"/>
      <c r="D246" s="30"/>
      <c r="E246" s="114"/>
      <c r="F246" s="61"/>
      <c r="G246" s="32"/>
      <c r="H246" s="107"/>
      <c r="I246" s="32"/>
      <c r="J246" s="61"/>
      <c r="K246" s="122"/>
      <c r="L246" s="122"/>
      <c r="M246" s="152"/>
      <c r="N246" s="152"/>
      <c r="O246" s="152"/>
      <c r="P246" s="152"/>
      <c r="Q246" s="152"/>
      <c r="R246" s="152"/>
      <c r="S246" s="152"/>
      <c r="T246" s="152"/>
      <c r="U246" s="32"/>
    </row>
    <row r="247" spans="2:21" ht="25.5" customHeight="1" x14ac:dyDescent="0.15">
      <c r="B247" s="114"/>
      <c r="C247" s="15"/>
      <c r="D247" s="30"/>
      <c r="E247" s="114"/>
      <c r="F247" s="61"/>
      <c r="G247" s="32"/>
      <c r="H247" s="107"/>
      <c r="I247" s="32"/>
      <c r="J247" s="61"/>
      <c r="K247" s="122"/>
      <c r="L247" s="122"/>
      <c r="M247" s="152"/>
      <c r="N247" s="152"/>
      <c r="O247" s="152"/>
      <c r="P247" s="152"/>
      <c r="Q247" s="152"/>
      <c r="R247" s="152"/>
      <c r="S247" s="152"/>
      <c r="T247" s="152"/>
      <c r="U247" s="32"/>
    </row>
    <row r="248" spans="2:21" ht="25.5" customHeight="1" x14ac:dyDescent="0.15">
      <c r="B248" s="114"/>
      <c r="C248" s="15"/>
      <c r="D248" s="30"/>
      <c r="E248" s="114"/>
      <c r="F248" s="61"/>
      <c r="G248" s="32"/>
      <c r="H248" s="107"/>
      <c r="I248" s="32"/>
      <c r="J248" s="61"/>
      <c r="K248" s="122"/>
      <c r="L248" s="122"/>
      <c r="M248" s="152"/>
      <c r="N248" s="152"/>
      <c r="O248" s="152"/>
      <c r="P248" s="152"/>
      <c r="Q248" s="152"/>
      <c r="R248" s="152"/>
      <c r="S248" s="152"/>
      <c r="T248" s="152"/>
      <c r="U248" s="32"/>
    </row>
    <row r="249" spans="2:21" ht="25.5" customHeight="1" x14ac:dyDescent="0.15">
      <c r="B249" s="114"/>
      <c r="C249" s="15"/>
      <c r="D249" s="30"/>
      <c r="E249" s="114"/>
      <c r="F249" s="61"/>
      <c r="G249" s="32"/>
      <c r="H249" s="107"/>
      <c r="I249" s="32"/>
      <c r="J249" s="61"/>
      <c r="K249" s="122"/>
      <c r="L249" s="122"/>
      <c r="M249" s="152"/>
      <c r="N249" s="152"/>
      <c r="O249" s="152"/>
      <c r="P249" s="152"/>
      <c r="Q249" s="152"/>
      <c r="R249" s="152"/>
      <c r="S249" s="152"/>
      <c r="T249" s="152"/>
      <c r="U249" s="32"/>
    </row>
    <row r="250" spans="2:21" ht="25.5" customHeight="1" x14ac:dyDescent="0.15">
      <c r="B250" s="114"/>
      <c r="C250" s="15"/>
      <c r="D250" s="30"/>
      <c r="E250" s="114"/>
      <c r="F250" s="61"/>
      <c r="G250" s="32"/>
      <c r="H250" s="107"/>
      <c r="I250" s="32"/>
      <c r="J250" s="61"/>
      <c r="K250" s="122"/>
      <c r="L250" s="122"/>
      <c r="M250" s="152"/>
      <c r="N250" s="152"/>
      <c r="O250" s="152"/>
      <c r="P250" s="152"/>
      <c r="Q250" s="152"/>
      <c r="R250" s="152"/>
      <c r="S250" s="152"/>
      <c r="T250" s="152"/>
      <c r="U250" s="32"/>
    </row>
    <row r="251" spans="2:21" ht="25.5" customHeight="1" x14ac:dyDescent="0.15">
      <c r="B251" s="114"/>
      <c r="C251" s="15"/>
      <c r="D251" s="30"/>
      <c r="E251" s="114"/>
      <c r="F251" s="61"/>
      <c r="G251" s="32"/>
      <c r="H251" s="107"/>
      <c r="I251" s="32"/>
      <c r="J251" s="61"/>
      <c r="K251" s="122"/>
      <c r="L251" s="122"/>
      <c r="M251" s="152"/>
      <c r="N251" s="152"/>
      <c r="O251" s="152"/>
      <c r="P251" s="152"/>
      <c r="Q251" s="152"/>
      <c r="R251" s="152"/>
      <c r="S251" s="152"/>
      <c r="T251" s="152"/>
      <c r="U251" s="32"/>
    </row>
    <row r="252" spans="2:21" ht="25.5" customHeight="1" x14ac:dyDescent="0.15">
      <c r="B252" s="114"/>
      <c r="C252" s="15"/>
      <c r="D252" s="30"/>
      <c r="E252" s="114"/>
      <c r="F252" s="61"/>
      <c r="G252" s="32"/>
      <c r="H252" s="107"/>
      <c r="I252" s="32"/>
      <c r="J252" s="61"/>
      <c r="K252" s="122"/>
      <c r="L252" s="122"/>
      <c r="M252" s="152"/>
      <c r="N252" s="152"/>
      <c r="O252" s="152"/>
      <c r="P252" s="152"/>
      <c r="Q252" s="152"/>
      <c r="R252" s="152"/>
      <c r="S252" s="152"/>
      <c r="T252" s="152"/>
      <c r="U252" s="32"/>
    </row>
    <row r="253" spans="2:21" ht="25.5" customHeight="1" x14ac:dyDescent="0.15">
      <c r="B253" s="114"/>
      <c r="C253" s="15"/>
      <c r="D253" s="30"/>
      <c r="E253" s="114"/>
      <c r="F253" s="61"/>
      <c r="G253" s="32"/>
      <c r="H253" s="107"/>
      <c r="I253" s="32"/>
      <c r="J253" s="61"/>
      <c r="K253" s="122"/>
      <c r="L253" s="122"/>
      <c r="M253" s="152"/>
      <c r="N253" s="152"/>
      <c r="O253" s="152"/>
      <c r="P253" s="152"/>
      <c r="Q253" s="152"/>
      <c r="R253" s="152"/>
      <c r="S253" s="152"/>
      <c r="T253" s="152"/>
      <c r="U253" s="32"/>
    </row>
    <row r="254" spans="2:21" ht="25.5" customHeight="1" x14ac:dyDescent="0.15">
      <c r="B254" s="114"/>
      <c r="C254" s="15"/>
      <c r="D254" s="30"/>
      <c r="E254" s="114"/>
      <c r="F254" s="61"/>
      <c r="G254" s="32"/>
      <c r="H254" s="107"/>
      <c r="I254" s="32"/>
      <c r="J254" s="61"/>
      <c r="K254" s="122"/>
      <c r="L254" s="122"/>
      <c r="M254" s="152"/>
      <c r="N254" s="152"/>
      <c r="O254" s="152"/>
      <c r="P254" s="152"/>
      <c r="Q254" s="152"/>
      <c r="R254" s="152"/>
      <c r="S254" s="152"/>
      <c r="T254" s="152"/>
      <c r="U254" s="32"/>
    </row>
    <row r="255" spans="2:21" ht="25.5" customHeight="1" x14ac:dyDescent="0.15">
      <c r="B255" s="114"/>
      <c r="C255" s="15"/>
      <c r="D255" s="30"/>
      <c r="E255" s="114"/>
      <c r="F255" s="61"/>
      <c r="G255" s="32"/>
      <c r="H255" s="107"/>
      <c r="I255" s="32"/>
      <c r="J255" s="61"/>
      <c r="K255" s="122"/>
      <c r="L255" s="122"/>
      <c r="M255" s="152"/>
      <c r="N255" s="152"/>
      <c r="O255" s="152"/>
      <c r="P255" s="152"/>
      <c r="Q255" s="152"/>
      <c r="R255" s="152"/>
      <c r="S255" s="152"/>
      <c r="T255" s="152"/>
      <c r="U255" s="32"/>
    </row>
    <row r="256" spans="2:21" ht="25.5" customHeight="1" x14ac:dyDescent="0.15">
      <c r="B256" s="114"/>
      <c r="C256" s="15"/>
      <c r="D256" s="30"/>
      <c r="E256" s="114"/>
      <c r="F256" s="61"/>
      <c r="G256" s="32"/>
      <c r="H256" s="107"/>
      <c r="I256" s="32"/>
      <c r="J256" s="61"/>
      <c r="K256" s="122"/>
      <c r="L256" s="122"/>
      <c r="M256" s="152"/>
      <c r="N256" s="152"/>
      <c r="O256" s="152"/>
      <c r="P256" s="152"/>
      <c r="Q256" s="152"/>
      <c r="R256" s="152"/>
      <c r="S256" s="152"/>
      <c r="T256" s="152"/>
      <c r="U256" s="32"/>
    </row>
    <row r="257" spans="2:21" ht="25.5" customHeight="1" x14ac:dyDescent="0.15">
      <c r="B257" s="114"/>
      <c r="C257" s="15"/>
      <c r="D257" s="30"/>
      <c r="E257" s="114"/>
      <c r="F257" s="61"/>
      <c r="G257" s="32"/>
      <c r="H257" s="107"/>
      <c r="I257" s="32"/>
      <c r="J257" s="61"/>
      <c r="K257" s="122"/>
      <c r="L257" s="122"/>
      <c r="M257" s="152"/>
      <c r="N257" s="152"/>
      <c r="O257" s="152"/>
      <c r="P257" s="152"/>
      <c r="Q257" s="152"/>
      <c r="R257" s="152"/>
      <c r="S257" s="152"/>
      <c r="T257" s="152"/>
      <c r="U257" s="32"/>
    </row>
    <row r="258" spans="2:21" ht="25.5" customHeight="1" x14ac:dyDescent="0.15">
      <c r="B258" s="114"/>
      <c r="C258" s="15"/>
      <c r="D258" s="30"/>
      <c r="E258" s="114"/>
      <c r="F258" s="61"/>
      <c r="G258" s="32"/>
      <c r="H258" s="107"/>
      <c r="I258" s="32"/>
      <c r="J258" s="61"/>
      <c r="K258" s="122"/>
      <c r="L258" s="122"/>
      <c r="M258" s="152"/>
      <c r="N258" s="152"/>
      <c r="O258" s="152"/>
      <c r="P258" s="152"/>
      <c r="Q258" s="152"/>
      <c r="R258" s="152"/>
      <c r="S258" s="152"/>
      <c r="T258" s="152"/>
      <c r="U258" s="32"/>
    </row>
    <row r="259" spans="2:21" ht="25.5" customHeight="1" x14ac:dyDescent="0.15">
      <c r="B259" s="114"/>
      <c r="C259" s="15"/>
      <c r="D259" s="30"/>
      <c r="E259" s="114"/>
      <c r="F259" s="61"/>
      <c r="G259" s="32"/>
      <c r="H259" s="107"/>
      <c r="I259" s="32"/>
      <c r="J259" s="61"/>
      <c r="K259" s="122"/>
      <c r="L259" s="122"/>
      <c r="M259" s="152"/>
      <c r="N259" s="152"/>
      <c r="O259" s="152"/>
      <c r="P259" s="152"/>
      <c r="Q259" s="152"/>
      <c r="R259" s="152"/>
      <c r="S259" s="152"/>
      <c r="T259" s="152"/>
      <c r="U259" s="32"/>
    </row>
    <row r="260" spans="2:21" ht="25.5" customHeight="1" x14ac:dyDescent="0.15">
      <c r="B260" s="114"/>
      <c r="C260" s="15"/>
      <c r="D260" s="30"/>
      <c r="E260" s="114"/>
      <c r="F260" s="61"/>
      <c r="G260" s="32"/>
      <c r="H260" s="107"/>
      <c r="I260" s="32"/>
      <c r="J260" s="61"/>
      <c r="K260" s="122"/>
      <c r="L260" s="122"/>
      <c r="M260" s="152"/>
      <c r="N260" s="152"/>
      <c r="O260" s="152"/>
      <c r="P260" s="152"/>
      <c r="Q260" s="152"/>
      <c r="R260" s="152"/>
      <c r="S260" s="152"/>
      <c r="T260" s="152"/>
      <c r="U260" s="32"/>
    </row>
    <row r="261" spans="2:21" ht="25.5" customHeight="1" x14ac:dyDescent="0.15">
      <c r="B261" s="114"/>
      <c r="C261" s="15"/>
      <c r="D261" s="30"/>
      <c r="E261" s="114"/>
      <c r="F261" s="61"/>
      <c r="G261" s="32"/>
      <c r="H261" s="107"/>
      <c r="I261" s="32"/>
      <c r="J261" s="61"/>
      <c r="K261" s="122"/>
      <c r="L261" s="122"/>
      <c r="M261" s="152"/>
      <c r="N261" s="152"/>
      <c r="O261" s="152"/>
      <c r="P261" s="152"/>
      <c r="Q261" s="152"/>
      <c r="R261" s="152"/>
      <c r="S261" s="152"/>
      <c r="T261" s="152"/>
      <c r="U261" s="32"/>
    </row>
    <row r="262" spans="2:21" ht="25.5" customHeight="1" x14ac:dyDescent="0.15">
      <c r="B262" s="114"/>
      <c r="C262" s="15"/>
      <c r="D262" s="30"/>
      <c r="E262" s="114"/>
      <c r="F262" s="61"/>
      <c r="G262" s="32"/>
      <c r="H262" s="107"/>
      <c r="I262" s="32"/>
      <c r="J262" s="61"/>
      <c r="K262" s="122"/>
      <c r="L262" s="122"/>
      <c r="M262" s="152"/>
      <c r="N262" s="152"/>
      <c r="O262" s="152"/>
      <c r="P262" s="152"/>
      <c r="Q262" s="152"/>
      <c r="R262" s="152"/>
      <c r="S262" s="152"/>
      <c r="T262" s="152"/>
      <c r="U262" s="32"/>
    </row>
    <row r="263" spans="2:21" ht="25.5" customHeight="1" x14ac:dyDescent="0.15">
      <c r="B263" s="114"/>
      <c r="C263" s="15"/>
      <c r="D263" s="30"/>
      <c r="E263" s="114"/>
      <c r="F263" s="61"/>
      <c r="G263" s="32"/>
      <c r="H263" s="107"/>
      <c r="I263" s="32"/>
      <c r="J263" s="61"/>
      <c r="K263" s="122"/>
      <c r="L263" s="122"/>
      <c r="M263" s="152"/>
      <c r="N263" s="152"/>
      <c r="O263" s="152"/>
      <c r="P263" s="152"/>
      <c r="Q263" s="152"/>
      <c r="R263" s="152"/>
      <c r="S263" s="152"/>
      <c r="T263" s="152"/>
      <c r="U263" s="32"/>
    </row>
    <row r="264" spans="2:21" ht="25.5" customHeight="1" x14ac:dyDescent="0.15">
      <c r="B264" s="114"/>
      <c r="C264" s="15"/>
      <c r="D264" s="30"/>
      <c r="E264" s="114"/>
      <c r="F264" s="61"/>
      <c r="G264" s="32"/>
      <c r="H264" s="107"/>
      <c r="I264" s="32"/>
      <c r="J264" s="61"/>
      <c r="K264" s="122"/>
      <c r="L264" s="122"/>
      <c r="M264" s="152"/>
      <c r="N264" s="152"/>
      <c r="O264" s="152"/>
      <c r="P264" s="152"/>
      <c r="Q264" s="152"/>
      <c r="R264" s="152"/>
      <c r="S264" s="152"/>
      <c r="T264" s="152"/>
      <c r="U264" s="32"/>
    </row>
    <row r="265" spans="2:21" ht="25.5" customHeight="1" x14ac:dyDescent="0.15">
      <c r="B265" s="114"/>
      <c r="C265" s="15"/>
      <c r="D265" s="30"/>
      <c r="E265" s="114"/>
      <c r="F265" s="61"/>
      <c r="G265" s="32"/>
      <c r="H265" s="107"/>
      <c r="I265" s="32"/>
      <c r="J265" s="61"/>
      <c r="K265" s="122"/>
      <c r="L265" s="122"/>
      <c r="M265" s="152"/>
      <c r="N265" s="152"/>
      <c r="O265" s="152"/>
      <c r="P265" s="152"/>
      <c r="Q265" s="152"/>
      <c r="R265" s="152"/>
      <c r="S265" s="152"/>
      <c r="T265" s="152"/>
      <c r="U265" s="32"/>
    </row>
    <row r="266" spans="2:21" ht="25.5" customHeight="1" x14ac:dyDescent="0.15">
      <c r="B266" s="114"/>
      <c r="C266" s="15"/>
      <c r="D266" s="30"/>
      <c r="E266" s="114"/>
      <c r="F266" s="61"/>
      <c r="G266" s="32"/>
      <c r="H266" s="107"/>
      <c r="I266" s="32"/>
      <c r="J266" s="61"/>
      <c r="K266" s="122"/>
      <c r="L266" s="122"/>
      <c r="M266" s="152"/>
      <c r="N266" s="152"/>
      <c r="O266" s="152"/>
      <c r="P266" s="152"/>
      <c r="Q266" s="152"/>
      <c r="R266" s="152"/>
      <c r="S266" s="152"/>
      <c r="T266" s="152"/>
      <c r="U266" s="32"/>
    </row>
    <row r="267" spans="2:21" ht="25.5" customHeight="1" x14ac:dyDescent="0.15">
      <c r="B267" s="114"/>
      <c r="C267" s="15"/>
      <c r="D267" s="30"/>
      <c r="E267" s="114"/>
      <c r="F267" s="61"/>
      <c r="G267" s="32"/>
      <c r="H267" s="107"/>
      <c r="I267" s="32"/>
      <c r="J267" s="61"/>
      <c r="K267" s="122"/>
      <c r="L267" s="122"/>
      <c r="M267" s="152"/>
      <c r="N267" s="152"/>
      <c r="O267" s="152"/>
      <c r="P267" s="152"/>
      <c r="Q267" s="152"/>
      <c r="R267" s="152"/>
      <c r="S267" s="152"/>
      <c r="T267" s="152"/>
      <c r="U267" s="32"/>
    </row>
    <row r="268" spans="2:21" ht="25.5" customHeight="1" x14ac:dyDescent="0.15">
      <c r="B268" s="114"/>
      <c r="C268" s="15"/>
      <c r="D268" s="30"/>
      <c r="E268" s="114"/>
      <c r="F268" s="61"/>
      <c r="G268" s="32"/>
      <c r="H268" s="107"/>
      <c r="I268" s="32"/>
      <c r="J268" s="61"/>
      <c r="K268" s="122"/>
      <c r="L268" s="122"/>
      <c r="M268" s="152"/>
      <c r="N268" s="152"/>
      <c r="O268" s="152"/>
      <c r="P268" s="152"/>
      <c r="Q268" s="152"/>
      <c r="R268" s="152"/>
      <c r="S268" s="152"/>
      <c r="T268" s="152"/>
      <c r="U268" s="32"/>
    </row>
    <row r="269" spans="2:21" ht="25.5" customHeight="1" x14ac:dyDescent="0.15">
      <c r="B269" s="114"/>
      <c r="C269" s="15"/>
      <c r="D269" s="30"/>
      <c r="E269" s="114"/>
      <c r="F269" s="61"/>
      <c r="G269" s="32"/>
      <c r="H269" s="107"/>
      <c r="I269" s="32"/>
      <c r="J269" s="61"/>
      <c r="K269" s="122"/>
      <c r="L269" s="122"/>
      <c r="M269" s="152"/>
      <c r="N269" s="152"/>
      <c r="O269" s="152"/>
      <c r="P269" s="152"/>
      <c r="Q269" s="152"/>
      <c r="R269" s="152"/>
      <c r="S269" s="152"/>
      <c r="T269" s="152"/>
      <c r="U269" s="32"/>
    </row>
    <row r="270" spans="2:21" ht="25.5" customHeight="1" x14ac:dyDescent="0.15">
      <c r="B270" s="114"/>
      <c r="C270" s="15"/>
      <c r="D270" s="30"/>
      <c r="E270" s="114"/>
      <c r="F270" s="61"/>
      <c r="G270" s="32"/>
      <c r="H270" s="107"/>
      <c r="I270" s="32"/>
      <c r="J270" s="61"/>
      <c r="K270" s="122"/>
      <c r="L270" s="122"/>
      <c r="M270" s="152"/>
      <c r="N270" s="152"/>
      <c r="O270" s="152"/>
      <c r="P270" s="152"/>
      <c r="Q270" s="152"/>
      <c r="R270" s="152"/>
      <c r="S270" s="152"/>
      <c r="T270" s="152"/>
      <c r="U270" s="32"/>
    </row>
    <row r="271" spans="2:21" ht="25.5" customHeight="1" x14ac:dyDescent="0.15">
      <c r="B271" s="114"/>
      <c r="C271" s="15"/>
      <c r="D271" s="30"/>
      <c r="E271" s="114"/>
      <c r="F271" s="61"/>
      <c r="G271" s="32"/>
      <c r="H271" s="107"/>
      <c r="I271" s="32"/>
      <c r="J271" s="61"/>
      <c r="K271" s="122"/>
      <c r="L271" s="122"/>
      <c r="M271" s="152"/>
      <c r="N271" s="152"/>
      <c r="O271" s="152"/>
      <c r="P271" s="152"/>
      <c r="Q271" s="152"/>
      <c r="R271" s="152"/>
      <c r="S271" s="152"/>
      <c r="T271" s="152"/>
      <c r="U271" s="32"/>
    </row>
    <row r="272" spans="2:21" ht="25.5" customHeight="1" x14ac:dyDescent="0.15">
      <c r="B272" s="114"/>
      <c r="C272" s="15"/>
      <c r="D272" s="30"/>
      <c r="E272" s="114"/>
      <c r="F272" s="61"/>
      <c r="G272" s="32"/>
      <c r="H272" s="107"/>
      <c r="I272" s="32"/>
      <c r="J272" s="61"/>
      <c r="K272" s="122"/>
      <c r="L272" s="122"/>
      <c r="M272" s="152"/>
      <c r="N272" s="152"/>
      <c r="O272" s="152"/>
      <c r="P272" s="152"/>
      <c r="Q272" s="152"/>
      <c r="R272" s="152"/>
      <c r="S272" s="152"/>
      <c r="T272" s="152"/>
      <c r="U272" s="32"/>
    </row>
    <row r="273" spans="2:21" ht="25.5" customHeight="1" x14ac:dyDescent="0.15">
      <c r="B273" s="114"/>
      <c r="C273" s="15"/>
      <c r="D273" s="30"/>
      <c r="E273" s="114"/>
      <c r="F273" s="61"/>
      <c r="G273" s="32"/>
      <c r="H273" s="107"/>
      <c r="I273" s="32"/>
      <c r="J273" s="61"/>
      <c r="K273" s="122"/>
      <c r="L273" s="122"/>
      <c r="M273" s="152"/>
      <c r="N273" s="152"/>
      <c r="O273" s="152"/>
      <c r="P273" s="152"/>
      <c r="Q273" s="152"/>
      <c r="R273" s="152"/>
      <c r="S273" s="152"/>
      <c r="T273" s="152"/>
      <c r="U273" s="32"/>
    </row>
    <row r="274" spans="2:21" ht="25.5" customHeight="1" x14ac:dyDescent="0.15">
      <c r="B274" s="114"/>
      <c r="C274" s="15"/>
      <c r="D274" s="30"/>
      <c r="E274" s="114"/>
      <c r="F274" s="61"/>
      <c r="G274" s="32"/>
      <c r="H274" s="107"/>
      <c r="I274" s="32"/>
      <c r="J274" s="61"/>
      <c r="K274" s="122"/>
      <c r="L274" s="122"/>
      <c r="M274" s="152"/>
      <c r="N274" s="152"/>
      <c r="O274" s="152"/>
      <c r="P274" s="152"/>
      <c r="Q274" s="152"/>
      <c r="R274" s="152"/>
      <c r="S274" s="152"/>
      <c r="T274" s="152"/>
      <c r="U274" s="32"/>
    </row>
    <row r="275" spans="2:21" ht="25.5" customHeight="1" x14ac:dyDescent="0.15">
      <c r="B275" s="114"/>
      <c r="C275" s="15"/>
      <c r="D275" s="30"/>
      <c r="E275" s="114"/>
      <c r="F275" s="61"/>
      <c r="G275" s="32"/>
      <c r="H275" s="107"/>
      <c r="I275" s="32"/>
      <c r="J275" s="61"/>
      <c r="K275" s="122"/>
      <c r="L275" s="122"/>
      <c r="M275" s="152"/>
      <c r="N275" s="152"/>
      <c r="O275" s="152"/>
      <c r="P275" s="152"/>
      <c r="Q275" s="152"/>
      <c r="R275" s="152"/>
      <c r="S275" s="152"/>
      <c r="T275" s="152"/>
      <c r="U275" s="32"/>
    </row>
    <row r="276" spans="2:21" ht="25.5" customHeight="1" x14ac:dyDescent="0.15">
      <c r="B276" s="114"/>
      <c r="C276" s="15"/>
      <c r="D276" s="30"/>
      <c r="E276" s="114"/>
      <c r="F276" s="61"/>
      <c r="G276" s="32"/>
      <c r="H276" s="107"/>
      <c r="I276" s="32"/>
      <c r="J276" s="61"/>
      <c r="K276" s="122"/>
      <c r="L276" s="122"/>
      <c r="M276" s="152"/>
      <c r="N276" s="152"/>
      <c r="O276" s="152"/>
      <c r="P276" s="152"/>
      <c r="Q276" s="152"/>
      <c r="R276" s="152"/>
      <c r="S276" s="152"/>
      <c r="T276" s="152"/>
      <c r="U276" s="32"/>
    </row>
    <row r="277" spans="2:21" ht="25.5" customHeight="1" x14ac:dyDescent="0.15">
      <c r="B277" s="114"/>
      <c r="C277" s="15"/>
      <c r="D277" s="30"/>
      <c r="E277" s="114"/>
      <c r="F277" s="61"/>
      <c r="G277" s="32"/>
      <c r="H277" s="107"/>
      <c r="I277" s="32"/>
      <c r="J277" s="61"/>
      <c r="K277" s="122"/>
      <c r="L277" s="122"/>
      <c r="M277" s="152"/>
      <c r="N277" s="152"/>
      <c r="O277" s="152"/>
      <c r="P277" s="152"/>
      <c r="Q277" s="152"/>
      <c r="R277" s="152"/>
      <c r="S277" s="152"/>
      <c r="T277" s="152"/>
      <c r="U277" s="32"/>
    </row>
    <row r="278" spans="2:21" ht="25.5" customHeight="1" x14ac:dyDescent="0.15">
      <c r="B278" s="114"/>
      <c r="C278" s="15"/>
      <c r="D278" s="30"/>
      <c r="E278" s="114"/>
      <c r="F278" s="61"/>
      <c r="G278" s="32"/>
      <c r="H278" s="107"/>
      <c r="I278" s="32"/>
      <c r="J278" s="61"/>
      <c r="K278" s="122"/>
      <c r="L278" s="122"/>
      <c r="M278" s="152"/>
      <c r="N278" s="152"/>
      <c r="O278" s="152"/>
      <c r="P278" s="152"/>
      <c r="Q278" s="152"/>
      <c r="R278" s="152"/>
      <c r="S278" s="152"/>
      <c r="T278" s="152"/>
      <c r="U278" s="32"/>
    </row>
    <row r="279" spans="2:21" ht="25.5" customHeight="1" x14ac:dyDescent="0.15">
      <c r="B279" s="114"/>
      <c r="C279" s="15"/>
      <c r="D279" s="30"/>
      <c r="E279" s="114"/>
      <c r="F279" s="61"/>
      <c r="G279" s="32"/>
      <c r="H279" s="107"/>
      <c r="I279" s="32"/>
      <c r="J279" s="61"/>
      <c r="K279" s="122"/>
      <c r="L279" s="122"/>
      <c r="M279" s="152"/>
      <c r="N279" s="152"/>
      <c r="O279" s="152"/>
      <c r="P279" s="152"/>
      <c r="Q279" s="152"/>
      <c r="R279" s="152"/>
      <c r="S279" s="152"/>
      <c r="T279" s="152"/>
      <c r="U279" s="32"/>
    </row>
    <row r="280" spans="2:21" ht="25.5" customHeight="1" x14ac:dyDescent="0.15">
      <c r="B280" s="114"/>
      <c r="C280" s="15"/>
      <c r="D280" s="30"/>
      <c r="E280" s="114"/>
      <c r="F280" s="61"/>
      <c r="G280" s="32"/>
      <c r="H280" s="107"/>
      <c r="I280" s="32"/>
      <c r="J280" s="61"/>
      <c r="K280" s="122"/>
      <c r="L280" s="122"/>
      <c r="M280" s="152"/>
      <c r="N280" s="152"/>
      <c r="O280" s="152"/>
      <c r="P280" s="152"/>
      <c r="Q280" s="152"/>
      <c r="R280" s="152"/>
      <c r="S280" s="152"/>
      <c r="T280" s="152"/>
      <c r="U280" s="32"/>
    </row>
    <row r="281" spans="2:21" ht="25.5" customHeight="1" x14ac:dyDescent="0.15">
      <c r="B281" s="114"/>
      <c r="C281" s="15"/>
      <c r="D281" s="30"/>
      <c r="E281" s="114"/>
      <c r="F281" s="61"/>
      <c r="G281" s="32"/>
      <c r="H281" s="107"/>
      <c r="I281" s="32"/>
      <c r="J281" s="61"/>
      <c r="K281" s="122"/>
      <c r="L281" s="122"/>
      <c r="M281" s="152"/>
      <c r="N281" s="152"/>
      <c r="O281" s="152"/>
      <c r="P281" s="152"/>
      <c r="Q281" s="152"/>
      <c r="R281" s="152"/>
      <c r="S281" s="152"/>
      <c r="T281" s="152"/>
      <c r="U281" s="32"/>
    </row>
    <row r="282" spans="2:21" ht="25.5" customHeight="1" x14ac:dyDescent="0.15">
      <c r="B282" s="114"/>
      <c r="C282" s="15"/>
      <c r="D282" s="30"/>
      <c r="E282" s="114"/>
      <c r="F282" s="61"/>
      <c r="G282" s="32"/>
      <c r="H282" s="107"/>
      <c r="I282" s="32"/>
      <c r="J282" s="61"/>
      <c r="K282" s="122"/>
      <c r="L282" s="122"/>
      <c r="M282" s="152"/>
      <c r="N282" s="152"/>
      <c r="O282" s="152"/>
      <c r="P282" s="152"/>
      <c r="Q282" s="152"/>
      <c r="R282" s="152"/>
      <c r="S282" s="152"/>
      <c r="T282" s="152"/>
      <c r="U282" s="32"/>
    </row>
    <row r="283" spans="2:21" ht="25.5" customHeight="1" x14ac:dyDescent="0.15">
      <c r="B283" s="114"/>
      <c r="C283" s="15"/>
      <c r="D283" s="30"/>
      <c r="E283" s="114"/>
      <c r="F283" s="61"/>
      <c r="G283" s="32"/>
      <c r="H283" s="107"/>
      <c r="I283" s="32"/>
      <c r="J283" s="61"/>
      <c r="K283" s="122"/>
      <c r="L283" s="122"/>
      <c r="M283" s="152"/>
      <c r="N283" s="152"/>
      <c r="O283" s="152"/>
      <c r="P283" s="152"/>
      <c r="Q283" s="152"/>
      <c r="R283" s="152"/>
      <c r="S283" s="152"/>
      <c r="T283" s="152"/>
      <c r="U283" s="32"/>
    </row>
    <row r="284" spans="2:21" ht="25.5" customHeight="1" x14ac:dyDescent="0.15">
      <c r="B284" s="114"/>
      <c r="C284" s="15"/>
      <c r="D284" s="30"/>
      <c r="E284" s="114"/>
      <c r="F284" s="61"/>
      <c r="G284" s="32"/>
      <c r="H284" s="107"/>
      <c r="I284" s="32"/>
      <c r="J284" s="61"/>
      <c r="K284" s="122"/>
      <c r="L284" s="122"/>
      <c r="M284" s="152"/>
      <c r="N284" s="152"/>
      <c r="O284" s="152"/>
      <c r="P284" s="152"/>
      <c r="Q284" s="152"/>
      <c r="R284" s="152"/>
      <c r="S284" s="152"/>
      <c r="T284" s="152"/>
      <c r="U284" s="32"/>
    </row>
    <row r="285" spans="2:21" ht="25.5" customHeight="1" x14ac:dyDescent="0.15">
      <c r="B285" s="114"/>
      <c r="C285" s="15"/>
      <c r="D285" s="30"/>
      <c r="E285" s="114"/>
      <c r="F285" s="61"/>
      <c r="G285" s="32"/>
      <c r="H285" s="107"/>
      <c r="I285" s="32"/>
      <c r="J285" s="61"/>
      <c r="K285" s="122"/>
      <c r="L285" s="122"/>
      <c r="M285" s="152"/>
      <c r="N285" s="152"/>
      <c r="O285" s="152"/>
      <c r="P285" s="152"/>
      <c r="Q285" s="152"/>
      <c r="R285" s="152"/>
      <c r="S285" s="152"/>
      <c r="T285" s="152"/>
      <c r="U285" s="32"/>
    </row>
    <row r="286" spans="2:21" ht="25.5" customHeight="1" x14ac:dyDescent="0.15">
      <c r="B286" s="114"/>
      <c r="C286" s="15"/>
      <c r="D286" s="30"/>
      <c r="E286" s="114"/>
      <c r="F286" s="61"/>
      <c r="G286" s="32"/>
      <c r="H286" s="107"/>
      <c r="I286" s="32"/>
      <c r="J286" s="61"/>
      <c r="K286" s="122"/>
      <c r="L286" s="122"/>
      <c r="M286" s="152"/>
      <c r="N286" s="152"/>
      <c r="O286" s="152"/>
      <c r="P286" s="152"/>
      <c r="Q286" s="152"/>
      <c r="R286" s="152"/>
      <c r="S286" s="152"/>
      <c r="T286" s="152"/>
      <c r="U286" s="32"/>
    </row>
    <row r="287" spans="2:21" ht="25.5" customHeight="1" x14ac:dyDescent="0.15">
      <c r="B287" s="114"/>
      <c r="C287" s="15"/>
      <c r="D287" s="30"/>
      <c r="E287" s="114"/>
      <c r="F287" s="61"/>
      <c r="G287" s="32"/>
      <c r="H287" s="107"/>
      <c r="I287" s="32"/>
      <c r="J287" s="61"/>
      <c r="K287" s="122"/>
      <c r="L287" s="122"/>
      <c r="M287" s="152"/>
      <c r="N287" s="152"/>
      <c r="O287" s="152"/>
      <c r="P287" s="152"/>
      <c r="Q287" s="152"/>
      <c r="R287" s="152"/>
      <c r="S287" s="152"/>
      <c r="T287" s="152"/>
      <c r="U287" s="32"/>
    </row>
    <row r="288" spans="2:21" ht="25.5" customHeight="1" x14ac:dyDescent="0.15">
      <c r="B288" s="114"/>
      <c r="C288" s="15"/>
      <c r="D288" s="30"/>
      <c r="E288" s="114"/>
      <c r="F288" s="61"/>
      <c r="G288" s="32"/>
      <c r="H288" s="107"/>
      <c r="I288" s="32"/>
      <c r="J288" s="61"/>
      <c r="K288" s="122"/>
      <c r="L288" s="122"/>
      <c r="M288" s="152"/>
      <c r="N288" s="152"/>
      <c r="O288" s="152"/>
      <c r="P288" s="152"/>
      <c r="Q288" s="152"/>
      <c r="R288" s="152"/>
      <c r="S288" s="152"/>
      <c r="T288" s="152"/>
      <c r="U288" s="32"/>
    </row>
    <row r="289" spans="2:21" ht="25.5" customHeight="1" x14ac:dyDescent="0.15">
      <c r="B289" s="114"/>
      <c r="C289" s="15"/>
      <c r="D289" s="30"/>
      <c r="E289" s="114"/>
      <c r="F289" s="61"/>
      <c r="G289" s="32"/>
      <c r="H289" s="107"/>
      <c r="I289" s="32"/>
      <c r="J289" s="61"/>
      <c r="K289" s="122"/>
      <c r="L289" s="122"/>
      <c r="M289" s="152"/>
      <c r="N289" s="152"/>
      <c r="O289" s="152"/>
      <c r="P289" s="152"/>
      <c r="Q289" s="152"/>
      <c r="R289" s="152"/>
      <c r="S289" s="152"/>
      <c r="T289" s="152"/>
      <c r="U289" s="32"/>
    </row>
    <row r="290" spans="2:21" ht="25.5" customHeight="1" x14ac:dyDescent="0.15">
      <c r="B290" s="114"/>
      <c r="C290" s="15"/>
      <c r="D290" s="30"/>
      <c r="E290" s="114"/>
      <c r="F290" s="61"/>
      <c r="G290" s="32"/>
      <c r="H290" s="107"/>
      <c r="I290" s="32"/>
      <c r="J290" s="61"/>
      <c r="K290" s="122"/>
      <c r="L290" s="122"/>
      <c r="M290" s="152"/>
      <c r="N290" s="152"/>
      <c r="O290" s="152"/>
      <c r="P290" s="152"/>
      <c r="Q290" s="152"/>
      <c r="R290" s="152"/>
      <c r="S290" s="152"/>
      <c r="T290" s="152"/>
      <c r="U290" s="32"/>
    </row>
    <row r="291" spans="2:21" ht="25.5" customHeight="1" x14ac:dyDescent="0.15">
      <c r="B291" s="114"/>
      <c r="C291" s="15"/>
      <c r="D291" s="30"/>
      <c r="E291" s="114"/>
      <c r="F291" s="61"/>
      <c r="G291" s="32"/>
      <c r="H291" s="107"/>
      <c r="I291" s="32"/>
      <c r="J291" s="61"/>
      <c r="K291" s="122"/>
      <c r="L291" s="122"/>
      <c r="M291" s="152"/>
      <c r="N291" s="152"/>
      <c r="O291" s="152"/>
      <c r="P291" s="152"/>
      <c r="Q291" s="152"/>
      <c r="R291" s="152"/>
      <c r="S291" s="152"/>
      <c r="T291" s="152"/>
      <c r="U291" s="32"/>
    </row>
    <row r="292" spans="2:21" ht="25.5" customHeight="1" x14ac:dyDescent="0.15">
      <c r="B292" s="114"/>
      <c r="C292" s="15"/>
      <c r="D292" s="30"/>
      <c r="E292" s="114"/>
      <c r="F292" s="61"/>
      <c r="G292" s="32"/>
      <c r="H292" s="107"/>
      <c r="I292" s="32"/>
      <c r="J292" s="61"/>
      <c r="K292" s="122"/>
      <c r="L292" s="122"/>
      <c r="M292" s="152"/>
      <c r="N292" s="152"/>
      <c r="O292" s="152"/>
      <c r="P292" s="152"/>
      <c r="Q292" s="152"/>
      <c r="R292" s="152"/>
      <c r="S292" s="152"/>
      <c r="T292" s="152"/>
      <c r="U292" s="32"/>
    </row>
    <row r="293" spans="2:21" ht="25.5" customHeight="1" x14ac:dyDescent="0.15">
      <c r="B293" s="114"/>
      <c r="C293" s="15"/>
      <c r="D293" s="30"/>
      <c r="E293" s="114"/>
      <c r="F293" s="61"/>
      <c r="G293" s="32"/>
      <c r="H293" s="107"/>
      <c r="I293" s="32"/>
      <c r="J293" s="61"/>
      <c r="K293" s="122"/>
      <c r="L293" s="122"/>
      <c r="M293" s="152"/>
      <c r="N293" s="152"/>
      <c r="O293" s="152"/>
      <c r="P293" s="152"/>
      <c r="Q293" s="152"/>
      <c r="R293" s="152"/>
      <c r="S293" s="152"/>
      <c r="T293" s="152"/>
      <c r="U293" s="32"/>
    </row>
    <row r="294" spans="2:21" ht="25.5" customHeight="1" x14ac:dyDescent="0.15">
      <c r="B294" s="114"/>
      <c r="C294" s="15"/>
      <c r="D294" s="30"/>
      <c r="E294" s="114"/>
      <c r="F294" s="61"/>
      <c r="G294" s="32"/>
      <c r="H294" s="107"/>
      <c r="I294" s="32"/>
      <c r="J294" s="61"/>
      <c r="K294" s="122"/>
      <c r="L294" s="122"/>
      <c r="M294" s="152"/>
      <c r="N294" s="152"/>
      <c r="O294" s="152"/>
      <c r="P294" s="152"/>
      <c r="Q294" s="152"/>
      <c r="R294" s="152"/>
      <c r="S294" s="152"/>
      <c r="T294" s="152"/>
      <c r="U294" s="32"/>
    </row>
    <row r="295" spans="2:21" ht="25.5" customHeight="1" x14ac:dyDescent="0.15">
      <c r="B295" s="114"/>
      <c r="C295" s="15"/>
      <c r="D295" s="30"/>
      <c r="E295" s="114"/>
      <c r="F295" s="61"/>
      <c r="G295" s="32"/>
      <c r="H295" s="107"/>
      <c r="I295" s="32"/>
      <c r="J295" s="61"/>
      <c r="K295" s="122"/>
      <c r="L295" s="122"/>
      <c r="M295" s="152"/>
      <c r="N295" s="152"/>
      <c r="O295" s="152"/>
      <c r="P295" s="152"/>
      <c r="Q295" s="152"/>
      <c r="R295" s="152"/>
      <c r="S295" s="152"/>
      <c r="T295" s="152"/>
      <c r="U295" s="32"/>
    </row>
    <row r="296" spans="2:21" ht="25.5" customHeight="1" x14ac:dyDescent="0.15">
      <c r="B296" s="114"/>
      <c r="C296" s="15"/>
      <c r="D296" s="30"/>
      <c r="E296" s="114"/>
      <c r="F296" s="61"/>
      <c r="G296" s="32"/>
      <c r="H296" s="107"/>
      <c r="I296" s="32"/>
      <c r="J296" s="61"/>
      <c r="K296" s="122"/>
      <c r="L296" s="122"/>
      <c r="M296" s="152"/>
      <c r="N296" s="152"/>
      <c r="O296" s="152"/>
      <c r="P296" s="152"/>
      <c r="Q296" s="152"/>
      <c r="R296" s="152"/>
      <c r="S296" s="152"/>
      <c r="T296" s="152"/>
      <c r="U296" s="32"/>
    </row>
    <row r="297" spans="2:21" ht="25.5" customHeight="1" x14ac:dyDescent="0.15">
      <c r="B297" s="114"/>
      <c r="C297" s="15"/>
      <c r="D297" s="30"/>
      <c r="E297" s="114"/>
      <c r="F297" s="61"/>
      <c r="G297" s="32"/>
      <c r="H297" s="107"/>
      <c r="I297" s="32"/>
      <c r="J297" s="61"/>
      <c r="K297" s="122"/>
      <c r="L297" s="122"/>
      <c r="M297" s="152"/>
      <c r="N297" s="152"/>
      <c r="O297" s="152"/>
      <c r="P297" s="152"/>
      <c r="Q297" s="152"/>
      <c r="R297" s="152"/>
      <c r="S297" s="152"/>
      <c r="T297" s="152"/>
      <c r="U297" s="32"/>
    </row>
    <row r="298" spans="2:21" ht="25.5" customHeight="1" x14ac:dyDescent="0.15">
      <c r="B298" s="114"/>
      <c r="C298" s="15"/>
      <c r="D298" s="30"/>
      <c r="E298" s="114"/>
      <c r="F298" s="61"/>
      <c r="G298" s="32"/>
      <c r="H298" s="107"/>
      <c r="I298" s="32"/>
      <c r="J298" s="61"/>
      <c r="K298" s="122"/>
      <c r="L298" s="122"/>
      <c r="M298" s="152"/>
      <c r="N298" s="152"/>
      <c r="O298" s="152"/>
      <c r="P298" s="152"/>
      <c r="Q298" s="152"/>
      <c r="R298" s="152"/>
      <c r="S298" s="152"/>
      <c r="T298" s="152"/>
      <c r="U298" s="32"/>
    </row>
    <row r="299" spans="2:21" ht="25.5" customHeight="1" x14ac:dyDescent="0.15">
      <c r="B299" s="114"/>
      <c r="C299" s="15"/>
      <c r="D299" s="30"/>
      <c r="E299" s="114"/>
      <c r="F299" s="61"/>
      <c r="G299" s="32"/>
      <c r="H299" s="107"/>
      <c r="I299" s="32"/>
      <c r="J299" s="61"/>
      <c r="K299" s="122"/>
      <c r="L299" s="122"/>
      <c r="M299" s="152"/>
      <c r="N299" s="152"/>
      <c r="O299" s="152"/>
      <c r="P299" s="152"/>
      <c r="Q299" s="152"/>
      <c r="R299" s="152"/>
      <c r="S299" s="152"/>
      <c r="T299" s="152"/>
      <c r="U299" s="32"/>
    </row>
    <row r="300" spans="2:21" ht="25.5" customHeight="1" x14ac:dyDescent="0.15">
      <c r="B300" s="114"/>
      <c r="C300" s="15"/>
      <c r="D300" s="30"/>
      <c r="E300" s="114"/>
      <c r="F300" s="61"/>
      <c r="G300" s="32"/>
      <c r="H300" s="107"/>
      <c r="I300" s="32"/>
      <c r="J300" s="61"/>
      <c r="K300" s="122"/>
      <c r="L300" s="122"/>
      <c r="M300" s="152"/>
      <c r="N300" s="152"/>
      <c r="O300" s="152"/>
      <c r="P300" s="152"/>
      <c r="Q300" s="152"/>
      <c r="R300" s="152"/>
      <c r="S300" s="152"/>
      <c r="T300" s="152"/>
      <c r="U300" s="32"/>
    </row>
    <row r="301" spans="2:21" ht="25.5" customHeight="1" x14ac:dyDescent="0.15">
      <c r="B301" s="114"/>
      <c r="C301" s="15"/>
      <c r="D301" s="30"/>
      <c r="E301" s="114"/>
      <c r="F301" s="61"/>
      <c r="G301" s="32"/>
      <c r="H301" s="107"/>
      <c r="I301" s="32"/>
      <c r="J301" s="61"/>
      <c r="K301" s="122"/>
      <c r="L301" s="122"/>
      <c r="M301" s="152"/>
      <c r="N301" s="152"/>
      <c r="O301" s="152"/>
      <c r="P301" s="152"/>
      <c r="Q301" s="152"/>
      <c r="R301" s="152"/>
      <c r="S301" s="152"/>
      <c r="T301" s="152"/>
      <c r="U301" s="32"/>
    </row>
    <row r="302" spans="2:21" ht="25.5" customHeight="1" x14ac:dyDescent="0.15">
      <c r="B302" s="114"/>
      <c r="C302" s="15"/>
      <c r="D302" s="30"/>
      <c r="E302" s="114"/>
      <c r="F302" s="61"/>
      <c r="G302" s="32"/>
      <c r="H302" s="107"/>
      <c r="I302" s="32"/>
      <c r="J302" s="61"/>
      <c r="K302" s="122"/>
      <c r="L302" s="122"/>
      <c r="M302" s="152"/>
      <c r="N302" s="152"/>
      <c r="O302" s="152"/>
      <c r="P302" s="152"/>
      <c r="Q302" s="152"/>
      <c r="R302" s="152"/>
      <c r="S302" s="152"/>
      <c r="T302" s="152"/>
      <c r="U302" s="32"/>
    </row>
    <row r="303" spans="2:21" ht="25.5" customHeight="1" x14ac:dyDescent="0.15">
      <c r="B303" s="114"/>
      <c r="C303" s="15"/>
      <c r="D303" s="30"/>
      <c r="E303" s="114"/>
      <c r="F303" s="61"/>
      <c r="G303" s="32"/>
      <c r="H303" s="107"/>
      <c r="I303" s="32"/>
      <c r="J303" s="61"/>
      <c r="K303" s="122"/>
      <c r="L303" s="122"/>
      <c r="M303" s="152"/>
      <c r="N303" s="152"/>
      <c r="O303" s="152"/>
      <c r="P303" s="152"/>
      <c r="Q303" s="152"/>
      <c r="R303" s="152"/>
      <c r="S303" s="152"/>
      <c r="T303" s="152"/>
      <c r="U303" s="32"/>
    </row>
    <row r="304" spans="2:21" ht="25.5" customHeight="1" x14ac:dyDescent="0.15">
      <c r="B304" s="114"/>
      <c r="C304" s="15"/>
      <c r="D304" s="30"/>
      <c r="E304" s="114"/>
      <c r="F304" s="61"/>
      <c r="G304" s="32"/>
      <c r="H304" s="107"/>
      <c r="I304" s="32"/>
      <c r="J304" s="61"/>
      <c r="K304" s="122"/>
      <c r="L304" s="122"/>
      <c r="M304" s="152"/>
      <c r="N304" s="152"/>
      <c r="O304" s="152"/>
      <c r="P304" s="152"/>
      <c r="Q304" s="152"/>
      <c r="R304" s="152"/>
      <c r="S304" s="152"/>
      <c r="T304" s="152"/>
      <c r="U304" s="32"/>
    </row>
    <row r="305" spans="2:21" ht="25.5" customHeight="1" x14ac:dyDescent="0.15">
      <c r="B305" s="114"/>
      <c r="C305" s="15"/>
      <c r="D305" s="30"/>
      <c r="E305" s="114"/>
      <c r="F305" s="61"/>
      <c r="G305" s="32"/>
      <c r="H305" s="107"/>
      <c r="I305" s="32"/>
      <c r="J305" s="61"/>
      <c r="K305" s="122"/>
      <c r="L305" s="122"/>
      <c r="M305" s="152"/>
      <c r="N305" s="152"/>
      <c r="O305" s="152"/>
      <c r="P305" s="152"/>
      <c r="Q305" s="152"/>
      <c r="R305" s="152"/>
      <c r="S305" s="152"/>
      <c r="T305" s="152"/>
      <c r="U305" s="32"/>
    </row>
    <row r="306" spans="2:21" ht="25.5" customHeight="1" x14ac:dyDescent="0.15">
      <c r="B306" s="114"/>
      <c r="C306" s="15"/>
      <c r="D306" s="30"/>
      <c r="E306" s="114"/>
      <c r="F306" s="61"/>
      <c r="G306" s="32"/>
      <c r="H306" s="107"/>
      <c r="I306" s="32"/>
      <c r="J306" s="61"/>
      <c r="K306" s="122"/>
      <c r="L306" s="122"/>
      <c r="M306" s="152"/>
      <c r="N306" s="152"/>
      <c r="O306" s="152"/>
      <c r="P306" s="152"/>
      <c r="Q306" s="152"/>
      <c r="R306" s="152"/>
      <c r="S306" s="152"/>
      <c r="T306" s="152"/>
      <c r="U306" s="32"/>
    </row>
    <row r="307" spans="2:21" ht="25.5" customHeight="1" x14ac:dyDescent="0.15">
      <c r="B307" s="114"/>
      <c r="C307" s="15"/>
      <c r="D307" s="30"/>
      <c r="E307" s="114"/>
      <c r="F307" s="61"/>
      <c r="G307" s="32"/>
      <c r="H307" s="107"/>
      <c r="I307" s="32"/>
      <c r="J307" s="61"/>
      <c r="K307" s="122"/>
      <c r="L307" s="122"/>
      <c r="M307" s="152"/>
      <c r="N307" s="152"/>
      <c r="O307" s="152"/>
      <c r="P307" s="152"/>
      <c r="Q307" s="152"/>
      <c r="R307" s="152"/>
      <c r="S307" s="152"/>
      <c r="T307" s="152"/>
      <c r="U307" s="32"/>
    </row>
    <row r="308" spans="2:21" ht="25.5" customHeight="1" x14ac:dyDescent="0.15">
      <c r="B308" s="114"/>
      <c r="C308" s="15"/>
      <c r="D308" s="30"/>
      <c r="E308" s="114"/>
      <c r="F308" s="61"/>
      <c r="G308" s="32"/>
      <c r="H308" s="107"/>
      <c r="I308" s="32"/>
      <c r="J308" s="61"/>
      <c r="K308" s="122"/>
      <c r="L308" s="122"/>
      <c r="M308" s="152"/>
      <c r="N308" s="152"/>
      <c r="O308" s="152"/>
      <c r="P308" s="152"/>
      <c r="Q308" s="152"/>
      <c r="R308" s="152"/>
      <c r="S308" s="152"/>
      <c r="T308" s="152"/>
      <c r="U308" s="32"/>
    </row>
    <row r="309" spans="2:21" ht="25.5" customHeight="1" x14ac:dyDescent="0.15">
      <c r="B309" s="114"/>
      <c r="C309" s="15"/>
      <c r="D309" s="30"/>
      <c r="E309" s="114"/>
      <c r="F309" s="61"/>
      <c r="G309" s="32"/>
      <c r="H309" s="107"/>
      <c r="I309" s="32"/>
      <c r="J309" s="61"/>
      <c r="K309" s="122"/>
      <c r="L309" s="122"/>
      <c r="M309" s="152"/>
      <c r="N309" s="152"/>
      <c r="O309" s="152"/>
      <c r="P309" s="152"/>
      <c r="Q309" s="152"/>
      <c r="R309" s="152"/>
      <c r="S309" s="152"/>
      <c r="T309" s="152"/>
      <c r="U309" s="32"/>
    </row>
    <row r="310" spans="2:21" ht="25.5" customHeight="1" x14ac:dyDescent="0.15">
      <c r="B310" s="114"/>
      <c r="C310" s="15"/>
      <c r="D310" s="30"/>
      <c r="E310" s="114"/>
      <c r="F310" s="61"/>
      <c r="G310" s="32"/>
      <c r="H310" s="107"/>
      <c r="I310" s="32"/>
      <c r="J310" s="61"/>
      <c r="K310" s="122"/>
      <c r="L310" s="122"/>
      <c r="M310" s="152"/>
      <c r="N310" s="152"/>
      <c r="O310" s="152"/>
      <c r="P310" s="152"/>
      <c r="Q310" s="152"/>
      <c r="R310" s="152"/>
      <c r="S310" s="152"/>
      <c r="T310" s="152"/>
      <c r="U310" s="32"/>
    </row>
    <row r="311" spans="2:21" ht="25.5" customHeight="1" x14ac:dyDescent="0.15">
      <c r="B311" s="114"/>
      <c r="C311" s="15"/>
      <c r="D311" s="30"/>
      <c r="E311" s="114"/>
      <c r="F311" s="61"/>
      <c r="G311" s="32"/>
      <c r="H311" s="107"/>
      <c r="I311" s="32"/>
      <c r="J311" s="61"/>
      <c r="K311" s="122"/>
      <c r="L311" s="122"/>
      <c r="M311" s="152"/>
      <c r="N311" s="152"/>
      <c r="O311" s="152"/>
      <c r="P311" s="152"/>
      <c r="Q311" s="152"/>
      <c r="R311" s="152"/>
      <c r="S311" s="152"/>
      <c r="T311" s="152"/>
      <c r="U311" s="32"/>
    </row>
    <row r="312" spans="2:21" ht="25.5" customHeight="1" x14ac:dyDescent="0.15">
      <c r="B312" s="114"/>
      <c r="C312" s="15"/>
      <c r="D312" s="30"/>
      <c r="E312" s="114"/>
      <c r="F312" s="61"/>
      <c r="G312" s="32"/>
      <c r="H312" s="107"/>
      <c r="I312" s="32"/>
      <c r="J312" s="61"/>
      <c r="K312" s="122"/>
      <c r="L312" s="122"/>
      <c r="M312" s="152"/>
      <c r="N312" s="152"/>
      <c r="O312" s="152"/>
      <c r="P312" s="152"/>
      <c r="Q312" s="152"/>
      <c r="R312" s="152"/>
      <c r="S312" s="152"/>
      <c r="T312" s="152"/>
      <c r="U312" s="32"/>
    </row>
    <row r="313" spans="2:21" ht="25.5" customHeight="1" x14ac:dyDescent="0.15">
      <c r="B313" s="114"/>
      <c r="C313" s="15"/>
      <c r="D313" s="30"/>
      <c r="E313" s="114"/>
      <c r="F313" s="61"/>
      <c r="G313" s="32"/>
      <c r="H313" s="107"/>
      <c r="I313" s="32"/>
      <c r="J313" s="61"/>
      <c r="K313" s="122"/>
      <c r="L313" s="122"/>
      <c r="M313" s="152"/>
      <c r="N313" s="152"/>
      <c r="O313" s="152"/>
      <c r="P313" s="152"/>
      <c r="Q313" s="152"/>
      <c r="R313" s="152"/>
      <c r="S313" s="152"/>
      <c r="T313" s="152"/>
      <c r="U313" s="32"/>
    </row>
    <row r="314" spans="2:21" ht="25.5" customHeight="1" x14ac:dyDescent="0.15">
      <c r="B314" s="114"/>
      <c r="C314" s="15"/>
      <c r="D314" s="30"/>
      <c r="E314" s="114"/>
      <c r="F314" s="61"/>
      <c r="G314" s="32"/>
      <c r="H314" s="107"/>
      <c r="I314" s="32"/>
      <c r="J314" s="61"/>
      <c r="K314" s="122"/>
      <c r="L314" s="122"/>
      <c r="M314" s="152"/>
      <c r="N314" s="152"/>
      <c r="O314" s="152"/>
      <c r="P314" s="152"/>
      <c r="Q314" s="152"/>
      <c r="R314" s="152"/>
      <c r="S314" s="152"/>
      <c r="T314" s="152"/>
      <c r="U314" s="32"/>
    </row>
    <row r="315" spans="2:21" ht="25.5" customHeight="1" x14ac:dyDescent="0.15">
      <c r="B315" s="114"/>
      <c r="C315" s="15"/>
      <c r="D315" s="30"/>
      <c r="E315" s="114"/>
      <c r="F315" s="61"/>
      <c r="G315" s="32"/>
      <c r="H315" s="107"/>
      <c r="I315" s="32"/>
      <c r="J315" s="61"/>
      <c r="K315" s="122"/>
      <c r="L315" s="122"/>
      <c r="M315" s="152"/>
      <c r="N315" s="152"/>
      <c r="O315" s="152"/>
      <c r="P315" s="152"/>
      <c r="Q315" s="152"/>
      <c r="R315" s="152"/>
      <c r="S315" s="152"/>
      <c r="T315" s="152"/>
      <c r="U315" s="32"/>
    </row>
  </sheetData>
  <sheetProtection formatRows="0" selectLockedCells="1" selectUnlockedCells="1"/>
  <protectedRanges>
    <protectedRange sqref="F6:U315" name="範囲2"/>
    <protectedRange sqref="C6:C315" name="範囲1"/>
  </protectedRanges>
  <autoFilter ref="B5:U5" xr:uid="{00000000-0009-0000-0000-000005000000}">
    <filterColumn colId="11" showButton="0"/>
    <filterColumn colId="13" showButton="0"/>
    <filterColumn colId="15" showButton="0"/>
    <filterColumn colId="17" showButton="0"/>
  </autoFilter>
  <mergeCells count="6">
    <mergeCell ref="M5:N5"/>
    <mergeCell ref="O5:P5"/>
    <mergeCell ref="Q5:R5"/>
    <mergeCell ref="S5:T5"/>
    <mergeCell ref="B2:C2"/>
    <mergeCell ref="F2:S4"/>
  </mergeCells>
  <phoneticPr fontId="1"/>
  <conditionalFormatting sqref="K6:L315 N6:T315 I6:I315">
    <cfRule type="containsText" dxfId="8" priority="9" operator="containsText" text="入力不要">
      <formula>NOT(ISERROR(SEARCH("入力不要",I6)))</formula>
    </cfRule>
  </conditionalFormatting>
  <conditionalFormatting sqref="F6:F315">
    <cfRule type="cellIs" dxfId="7" priority="8" operator="equal">
      <formula>0</formula>
    </cfRule>
  </conditionalFormatting>
  <conditionalFormatting sqref="H6:H315">
    <cfRule type="cellIs" dxfId="6" priority="7" operator="equal">
      <formula>"入力不要"</formula>
    </cfRule>
  </conditionalFormatting>
  <conditionalFormatting sqref="H6:H315">
    <cfRule type="cellIs" dxfId="5" priority="6" operator="equal">
      <formula>0</formula>
    </cfRule>
  </conditionalFormatting>
  <conditionalFormatting sqref="J6:J315">
    <cfRule type="cellIs" dxfId="4" priority="5" operator="equal">
      <formula>"入力不要"</formula>
    </cfRule>
  </conditionalFormatting>
  <conditionalFormatting sqref="J6:J315">
    <cfRule type="cellIs" dxfId="3" priority="4" operator="equal">
      <formula>0</formula>
    </cfRule>
  </conditionalFormatting>
  <conditionalFormatting sqref="U6:U315">
    <cfRule type="containsText" dxfId="2" priority="3" operator="containsText" text="入力不要">
      <formula>NOT(ISERROR(SEARCH("入力不要",U6)))</formula>
    </cfRule>
  </conditionalFormatting>
  <conditionalFormatting sqref="U6:U315">
    <cfRule type="cellIs" dxfId="1" priority="2" operator="equal">
      <formula>0</formula>
    </cfRule>
  </conditionalFormatting>
  <conditionalFormatting sqref="M6:M315">
    <cfRule type="containsText" dxfId="0" priority="1" operator="containsText" text="入力不要">
      <formula>NOT(ISERROR(SEARCH("入力不要",M6)))</formula>
    </cfRule>
  </conditionalFormatting>
  <dataValidations count="9">
    <dataValidation operator="equal" allowBlank="1" showInputMessage="1" showErrorMessage="1" sqref="L6:L315" xr:uid="{00000000-0002-0000-0500-000000000000}"/>
    <dataValidation type="textLength" operator="equal" allowBlank="1" showInputMessage="1" showErrorMessage="1" sqref="K6:K315" xr:uid="{00000000-0002-0000-0500-000001000000}">
      <formula1>7</formula1>
    </dataValidation>
    <dataValidation type="list" allowBlank="1" showInputMessage="1" showErrorMessage="1" sqref="J6:J315" xr:uid="{00000000-0002-0000-0500-000002000000}">
      <formula1>在職・役職期間リスト</formula1>
    </dataValidation>
    <dataValidation type="list" allowBlank="1" showInputMessage="1" showErrorMessage="1" sqref="F6:F315" xr:uid="{00000000-0002-0000-0500-000003000000}">
      <formula1>職名</formula1>
    </dataValidation>
    <dataValidation allowBlank="1" showInputMessage="1" showErrorMessage="1" prompt="氏と名の間は1字空ける。_x000a_○○　○○" sqref="G6:G315" xr:uid="{00000000-0002-0000-0500-000004000000}"/>
    <dataValidation imeMode="on" allowBlank="1" showInputMessage="1" showErrorMessage="1" sqref="I5" xr:uid="{00000000-0002-0000-0500-000005000000}"/>
    <dataValidation allowBlank="1" showErrorMessage="1" prompt="②を入力すると自動表示されます。" sqref="E6:E315" xr:uid="{00000000-0002-0000-0500-000006000000}"/>
    <dataValidation allowBlank="1" showErrorMessage="1" prompt="①を記入すると自動表示されます。_x000a_" sqref="B6:B315" xr:uid="{00000000-0002-0000-0500-000007000000}"/>
    <dataValidation type="list" allowBlank="1" prompt="③を記入すると自動表示されます。" sqref="D6:D315" xr:uid="{00000000-0002-0000-0500-000008000000}">
      <formula1>#REF!</formula1>
    </dataValidation>
  </dataValidations>
  <pageMargins left="0.25" right="0.25" top="0.75" bottom="0.75" header="0.3" footer="0.3"/>
  <pageSetup paperSize="9" scale="41" fitToHeight="0" orientation="landscape" r:id="rId1"/>
  <headerFooter alignWithMargins="0"/>
  <drawing r:id="rId2"/>
  <extLst>
    <ext xmlns:x14="http://schemas.microsoft.com/office/spreadsheetml/2009/9/main" uri="{CCE6A557-97BC-4b89-ADB6-D9C93CAAB3DF}">
      <x14:dataValidations xmlns:xm="http://schemas.microsoft.com/office/excel/2006/main" count="9">
        <x14:dataValidation type="list" allowBlank="1" showInputMessage="1" xr:uid="{00000000-0002-0000-0500-000009000000}">
          <x14:formula1>
            <xm:f>リスト!$G$3:$G$7</xm:f>
          </x14:formula1>
          <xm:sqref>T6:T315</xm:sqref>
        </x14:dataValidation>
        <x14:dataValidation type="list" operator="equal" allowBlank="1" showInputMessage="1" showErrorMessage="1" xr:uid="{00000000-0002-0000-0500-00000A000000}">
          <x14:formula1>
            <xm:f>リスト!$E$3:$E$4</xm:f>
          </x14:formula1>
          <xm:sqref>M6:N315</xm:sqref>
        </x14:dataValidation>
        <x14:dataValidation type="list" allowBlank="1" showInputMessage="1" showErrorMessage="1" xr:uid="{00000000-0002-0000-0500-00000B000000}">
          <x14:formula1>
            <xm:f>リスト!$F$3:$F$8</xm:f>
          </x14:formula1>
          <xm:sqref>O6:P315</xm:sqref>
        </x14:dataValidation>
        <x14:dataValidation type="list" allowBlank="1" showInputMessage="1" showErrorMessage="1" xr:uid="{00000000-0002-0000-0500-00000C000000}">
          <x14:formula1>
            <xm:f>リスト!$G$3:$G$7</xm:f>
          </x14:formula1>
          <xm:sqref>Q6:S315</xm:sqref>
        </x14:dataValidation>
        <x14:dataValidation type="list" allowBlank="1" showInputMessage="1" showErrorMessage="1" xr:uid="{00000000-0002-0000-0500-00000D000000}">
          <x14:formula1>
            <xm:f>リスト!$G$3:$G$6</xm:f>
          </x14:formula1>
          <xm:sqref>Q316:T1048576</xm:sqref>
        </x14:dataValidation>
        <x14:dataValidation type="list" allowBlank="1" showInputMessage="1" showErrorMessage="1" xr:uid="{00000000-0002-0000-0500-00000E000000}">
          <x14:formula1>
            <xm:f>リスト!$F$3:$F$7</xm:f>
          </x14:formula1>
          <xm:sqref>O316:P1048576</xm:sqref>
        </x14:dataValidation>
        <x14:dataValidation type="list" allowBlank="1" showInputMessage="1" showErrorMessage="1" xr:uid="{00000000-0002-0000-0500-00000F000000}">
          <x14:formula1>
            <xm:f>リスト!$C$3:$C$22</xm:f>
          </x14:formula1>
          <xm:sqref>I6:I315</xm:sqref>
        </x14:dataValidation>
        <x14:dataValidation type="list" allowBlank="1" showInputMessage="1" showErrorMessage="1" xr:uid="{00000000-0002-0000-0500-000010000000}">
          <x14:formula1>
            <xm:f>リスト!$B$3:$B$14</xm:f>
          </x14:formula1>
          <xm:sqref>H6:H315</xm:sqref>
        </x14:dataValidation>
        <x14:dataValidation type="list" allowBlank="1" showInputMessage="1" showErrorMessage="1" xr:uid="{00000000-0002-0000-0500-000011000000}">
          <x14:formula1>
            <xm:f>目次!$U$3:$U$12</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入力枠</vt:lpstr>
      <vt:lpstr>目次</vt:lpstr>
      <vt:lpstr>リスト</vt:lpstr>
      <vt:lpstr>入力例</vt:lpstr>
      <vt:lpstr>様式２　留意事項及び記入上の注意</vt:lpstr>
      <vt:lpstr>市町村教委・事務所貼り付けルール２</vt:lpstr>
      <vt:lpstr>リスト!Print_Area</vt:lpstr>
      <vt:lpstr>市町村教委・事務所貼り付けルール２!Print_Area</vt:lpstr>
      <vt:lpstr>入力例!Print_Area</vt:lpstr>
      <vt:lpstr>入力枠!Print_Area</vt:lpstr>
      <vt:lpstr>目次!Print_Area</vt:lpstr>
      <vt:lpstr>'様式２　留意事項及び記入上の注意'!Print_Area</vt:lpstr>
      <vt:lpstr>学年リスト</vt:lpstr>
      <vt:lpstr>在職・役職期間リスト</vt:lpstr>
      <vt:lpstr>事務所名前</vt:lpstr>
      <vt:lpstr>職名</vt:lpstr>
      <vt:lpstr>選択教科リスト</vt:lpstr>
      <vt:lpstr>市町村教委・事務所貼り付けルール２!選択教科障害種別分野</vt:lpstr>
      <vt:lpstr>入力例!選択教科障害種別分野</vt:lpstr>
      <vt:lpstr>選択教科障害種別分野</vt:lpstr>
      <vt:lpstr>幼稚園学年リスト</vt:lpstr>
    </vt:vector>
  </TitlesOfParts>
  <Company>愛知県教育センター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HU04</cp:lastModifiedBy>
  <cp:lastPrinted>2021-03-15T01:01:47Z</cp:lastPrinted>
  <dcterms:created xsi:type="dcterms:W3CDTF">2000-10-04T01:05:43Z</dcterms:created>
  <dcterms:modified xsi:type="dcterms:W3CDTF">2021-03-18T04:39:06Z</dcterms:modified>
</cp:coreProperties>
</file>